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2022889\Documents\3 IFRS9 Applications\3 Templates\"/>
    </mc:Choice>
  </mc:AlternateContent>
  <bookViews>
    <workbookView xWindow="0" yWindow="372" windowWidth="22980" windowHeight="9228"/>
  </bookViews>
  <sheets>
    <sheet name="Summary" sheetId="15" r:id="rId1"/>
    <sheet name="Detail for up to 40 pct" sheetId="1" r:id="rId2"/>
    <sheet name="Detail for up to 85 pct" sheetId="14" r:id="rId3"/>
    <sheet name="Recoveries" sheetId="2" r:id="rId4"/>
  </sheets>
  <calcPr calcId="162913"/>
</workbook>
</file>

<file path=xl/calcChain.xml><?xml version="1.0" encoding="utf-8"?>
<calcChain xmlns="http://schemas.openxmlformats.org/spreadsheetml/2006/main">
  <c r="G9" i="2" l="1"/>
  <c r="H2" i="1" l="1"/>
  <c r="H2" i="14"/>
  <c r="S108" i="14"/>
  <c r="S107" i="14"/>
  <c r="S106" i="14"/>
  <c r="S105" i="14"/>
  <c r="S104" i="14"/>
  <c r="S103" i="14"/>
  <c r="S102" i="14"/>
  <c r="S101" i="14"/>
  <c r="S100" i="14"/>
  <c r="S99" i="14"/>
  <c r="S98" i="14"/>
  <c r="S97" i="14"/>
  <c r="S96" i="14"/>
  <c r="S95" i="14"/>
  <c r="S94" i="14"/>
  <c r="S93" i="14"/>
  <c r="S92" i="14"/>
  <c r="S91" i="14"/>
  <c r="S90" i="14"/>
  <c r="S89" i="14"/>
  <c r="S88" i="14"/>
  <c r="S87" i="14"/>
  <c r="S86" i="14"/>
  <c r="S85" i="14"/>
  <c r="S84" i="14"/>
  <c r="S83" i="14"/>
  <c r="S82" i="14"/>
  <c r="S81" i="14"/>
  <c r="S80" i="14"/>
  <c r="S79" i="14"/>
  <c r="S78" i="14"/>
  <c r="S77" i="14"/>
  <c r="S76" i="14"/>
  <c r="S75" i="14"/>
  <c r="S74" i="14"/>
  <c r="S73" i="14"/>
  <c r="S72" i="14"/>
  <c r="S71" i="14"/>
  <c r="S70" i="14"/>
  <c r="S69" i="14"/>
  <c r="S68" i="14"/>
  <c r="S67" i="14"/>
  <c r="S66" i="14"/>
  <c r="S65" i="14"/>
  <c r="S64" i="14"/>
  <c r="S63" i="14"/>
  <c r="S62" i="14"/>
  <c r="S61" i="14"/>
  <c r="S60" i="14"/>
  <c r="S59" i="14"/>
  <c r="S58" i="14"/>
  <c r="S57" i="14"/>
  <c r="S56" i="14"/>
  <c r="S55" i="14"/>
  <c r="S54" i="14"/>
  <c r="S53" i="14"/>
  <c r="S52" i="14"/>
  <c r="S51" i="14"/>
  <c r="S50" i="14"/>
  <c r="S49" i="14"/>
  <c r="S48" i="14"/>
  <c r="S47" i="14"/>
  <c r="S46" i="14"/>
  <c r="S45" i="14"/>
  <c r="S44" i="14"/>
  <c r="S43" i="14"/>
  <c r="S42" i="14"/>
  <c r="S41" i="14"/>
  <c r="S40" i="14"/>
  <c r="S39" i="14"/>
  <c r="S38" i="14"/>
  <c r="S37" i="14"/>
  <c r="S36" i="14"/>
  <c r="S35" i="14"/>
  <c r="S34" i="14"/>
  <c r="S33" i="14"/>
  <c r="S32" i="14"/>
  <c r="S31" i="14"/>
  <c r="S30" i="14"/>
  <c r="S29" i="14"/>
  <c r="S28" i="14"/>
  <c r="S27" i="14"/>
  <c r="S26" i="14"/>
  <c r="S25" i="14"/>
  <c r="S24" i="14"/>
  <c r="S23" i="14"/>
  <c r="S22" i="14"/>
  <c r="S21" i="14"/>
  <c r="S20" i="14"/>
  <c r="S19" i="14"/>
  <c r="S18" i="14"/>
  <c r="S17" i="14"/>
  <c r="S16" i="14"/>
  <c r="S15" i="14"/>
  <c r="S14" i="14"/>
  <c r="S13" i="14"/>
  <c r="S12" i="14"/>
  <c r="I108" i="14"/>
  <c r="I107" i="14"/>
  <c r="I106" i="14"/>
  <c r="I105" i="14"/>
  <c r="I104" i="14"/>
  <c r="I103" i="14"/>
  <c r="I102" i="14"/>
  <c r="I101" i="14"/>
  <c r="I100" i="14"/>
  <c r="I99" i="14"/>
  <c r="I98" i="14"/>
  <c r="I97" i="14"/>
  <c r="I96" i="14"/>
  <c r="I95" i="14"/>
  <c r="I94" i="14"/>
  <c r="I93" i="14"/>
  <c r="I92" i="14"/>
  <c r="I91" i="14"/>
  <c r="I90" i="14"/>
  <c r="I89" i="14"/>
  <c r="I88" i="14"/>
  <c r="I87" i="14"/>
  <c r="I86" i="14"/>
  <c r="I85" i="14"/>
  <c r="I84" i="14"/>
  <c r="I83" i="14"/>
  <c r="I82" i="14"/>
  <c r="I81" i="14"/>
  <c r="I80" i="14"/>
  <c r="I79" i="14"/>
  <c r="I78" i="14"/>
  <c r="I77" i="14"/>
  <c r="I76" i="14"/>
  <c r="I75" i="14"/>
  <c r="I74" i="14"/>
  <c r="I73" i="14"/>
  <c r="I72" i="14"/>
  <c r="I71" i="14"/>
  <c r="I70" i="14"/>
  <c r="I69" i="14"/>
  <c r="I68" i="14"/>
  <c r="I67" i="14"/>
  <c r="I66" i="14"/>
  <c r="I65" i="14"/>
  <c r="I64" i="14"/>
  <c r="I63" i="14"/>
  <c r="I62" i="14"/>
  <c r="I61" i="14"/>
  <c r="I60" i="14"/>
  <c r="I59" i="14"/>
  <c r="I58" i="14"/>
  <c r="I57" i="14"/>
  <c r="I56" i="14"/>
  <c r="I55" i="14"/>
  <c r="I54" i="14"/>
  <c r="I53" i="14"/>
  <c r="I52" i="14"/>
  <c r="I51" i="14"/>
  <c r="I50" i="14"/>
  <c r="I49" i="14"/>
  <c r="I48" i="14"/>
  <c r="I47" i="14"/>
  <c r="I46" i="14"/>
  <c r="I45" i="14"/>
  <c r="I44" i="14"/>
  <c r="I43" i="14"/>
  <c r="I42" i="14"/>
  <c r="I41" i="14"/>
  <c r="I40" i="14"/>
  <c r="I39" i="14"/>
  <c r="I38" i="14"/>
  <c r="I37" i="14"/>
  <c r="I36" i="14"/>
  <c r="I35" i="14"/>
  <c r="I34" i="14"/>
  <c r="I33" i="14"/>
  <c r="I32" i="14"/>
  <c r="I31" i="14"/>
  <c r="I30" i="14"/>
  <c r="I29" i="14"/>
  <c r="I28" i="14"/>
  <c r="I27" i="14"/>
  <c r="I26" i="14"/>
  <c r="I25" i="14"/>
  <c r="I24" i="14"/>
  <c r="I23" i="14"/>
  <c r="I22" i="14"/>
  <c r="I21" i="14"/>
  <c r="I20" i="14"/>
  <c r="I19" i="14"/>
  <c r="I18" i="14"/>
  <c r="I17" i="14"/>
  <c r="I16" i="14"/>
  <c r="I15" i="14"/>
  <c r="I14" i="14"/>
  <c r="I13" i="14"/>
  <c r="I12" i="14"/>
  <c r="F149" i="14"/>
  <c r="F148" i="14"/>
  <c r="F147" i="14"/>
  <c r="F146" i="14"/>
  <c r="F145" i="14"/>
  <c r="F144" i="14"/>
  <c r="F143" i="14"/>
  <c r="F142" i="14"/>
  <c r="F141" i="14"/>
  <c r="F140" i="14"/>
  <c r="F139" i="14"/>
  <c r="F138" i="14"/>
  <c r="F137" i="14"/>
  <c r="F136" i="14"/>
  <c r="F135" i="14"/>
  <c r="F134" i="14"/>
  <c r="E149" i="14"/>
  <c r="E148" i="14"/>
  <c r="E147" i="14"/>
  <c r="E146" i="14"/>
  <c r="E145" i="14"/>
  <c r="E144" i="14"/>
  <c r="E143" i="14"/>
  <c r="E142" i="14"/>
  <c r="E141" i="14"/>
  <c r="E140" i="14"/>
  <c r="E139" i="14"/>
  <c r="E138" i="14"/>
  <c r="E137" i="14"/>
  <c r="E136" i="14"/>
  <c r="E135" i="14"/>
  <c r="E134" i="14"/>
  <c r="E133" i="14"/>
  <c r="E132" i="14"/>
  <c r="E131" i="14"/>
  <c r="E130" i="14"/>
  <c r="E129" i="14"/>
  <c r="E128" i="14"/>
  <c r="D149" i="14"/>
  <c r="D148" i="14"/>
  <c r="D147" i="14"/>
  <c r="D146" i="14"/>
  <c r="D145" i="14"/>
  <c r="D144" i="14"/>
  <c r="D143" i="14"/>
  <c r="D142" i="14"/>
  <c r="D141" i="14"/>
  <c r="C130" i="14"/>
  <c r="C129" i="14"/>
  <c r="C128" i="14"/>
  <c r="C127" i="14"/>
  <c r="C126" i="14"/>
  <c r="C125" i="14"/>
  <c r="C149" i="14"/>
  <c r="C148" i="14"/>
  <c r="C147" i="14"/>
  <c r="C146" i="14"/>
  <c r="C145" i="14"/>
  <c r="C144" i="14"/>
  <c r="C143" i="14"/>
  <c r="C142" i="14"/>
  <c r="C141" i="14"/>
  <c r="C140" i="14"/>
  <c r="C139" i="14"/>
  <c r="C138" i="14"/>
  <c r="C137" i="14"/>
  <c r="C136" i="14"/>
  <c r="C135" i="14"/>
  <c r="C134" i="14"/>
  <c r="C133" i="14"/>
  <c r="C132" i="14"/>
  <c r="C131" i="14"/>
  <c r="B149" i="14"/>
  <c r="B148" i="14"/>
  <c r="B147" i="14"/>
  <c r="B146" i="14"/>
  <c r="B145" i="14"/>
  <c r="B144" i="14"/>
  <c r="B143" i="14"/>
  <c r="B142" i="14"/>
  <c r="B141" i="14"/>
  <c r="B140" i="14"/>
  <c r="B139" i="14"/>
  <c r="B138" i="14"/>
  <c r="B137" i="14"/>
  <c r="B136" i="14"/>
  <c r="B135" i="14"/>
  <c r="B134" i="14"/>
  <c r="B133" i="14"/>
  <c r="B132" i="14"/>
  <c r="B131" i="14"/>
  <c r="D4" i="2" l="1"/>
  <c r="D3" i="2"/>
  <c r="D2" i="2"/>
  <c r="H4" i="14"/>
  <c r="H3" i="14"/>
  <c r="H4" i="1"/>
  <c r="H3" i="1"/>
  <c r="D25" i="2" l="1"/>
  <c r="D26" i="2" s="1"/>
  <c r="L20" i="2"/>
  <c r="J19" i="2"/>
  <c r="K19" i="2" s="1"/>
  <c r="F19" i="2"/>
  <c r="J18" i="2"/>
  <c r="K18" i="2" s="1"/>
  <c r="G18" i="2"/>
  <c r="J17" i="2"/>
  <c r="K17" i="2" s="1"/>
  <c r="J16" i="2"/>
  <c r="K16" i="2" s="1"/>
  <c r="J15" i="2"/>
  <c r="K15" i="2" s="1"/>
  <c r="J14" i="2"/>
  <c r="K14" i="2" s="1"/>
  <c r="J13" i="2"/>
  <c r="K13" i="2" s="1"/>
  <c r="E12" i="2"/>
  <c r="D12" i="2"/>
  <c r="D13" i="2" s="1"/>
  <c r="J11" i="2"/>
  <c r="K11" i="2" s="1"/>
  <c r="D11" i="2"/>
  <c r="F11" i="2" s="1"/>
  <c r="J10" i="2"/>
  <c r="K10" i="2" s="1"/>
  <c r="D10" i="2"/>
  <c r="J9" i="2"/>
  <c r="K9" i="2" s="1"/>
  <c r="F9" i="2"/>
  <c r="G12" i="2" l="1"/>
  <c r="G11" i="2"/>
  <c r="G10" i="2"/>
  <c r="D14" i="2"/>
  <c r="F13" i="2"/>
  <c r="H9" i="2"/>
  <c r="F10" i="2"/>
  <c r="J12" i="2"/>
  <c r="K12" i="2" s="1"/>
  <c r="K20" i="2" s="1"/>
  <c r="E20" i="2"/>
  <c r="F12" i="2"/>
  <c r="H10" i="2"/>
  <c r="D15" i="2" l="1"/>
  <c r="F14" i="2"/>
  <c r="G13" i="2"/>
  <c r="H12" i="2"/>
  <c r="J20" i="2"/>
  <c r="H11" i="2"/>
  <c r="G14" i="2" l="1"/>
  <c r="D16" i="2"/>
  <c r="F15" i="2"/>
  <c r="G15" i="2" l="1"/>
  <c r="D17" i="2"/>
  <c r="H14" i="2" s="1"/>
  <c r="F16" i="2"/>
  <c r="H13" i="2"/>
  <c r="D18" i="2" l="1"/>
  <c r="G16" i="2"/>
  <c r="F17" i="2"/>
  <c r="D20" i="2"/>
  <c r="H15" i="2"/>
  <c r="F18" i="2" l="1"/>
  <c r="G17" i="2"/>
  <c r="H16" i="2"/>
  <c r="BZ109" i="14" l="1"/>
  <c r="BY109" i="14"/>
  <c r="CA109" i="14" s="1"/>
  <c r="BZ108" i="14"/>
  <c r="BY108" i="14"/>
  <c r="CA108" i="14" s="1"/>
  <c r="BZ107" i="14"/>
  <c r="BY107" i="14"/>
  <c r="CA107" i="14" s="1"/>
  <c r="BZ106" i="14"/>
  <c r="BY106" i="14"/>
  <c r="CA106" i="14" s="1"/>
  <c r="BZ105" i="14"/>
  <c r="BY105" i="14"/>
  <c r="CA105" i="14" s="1"/>
  <c r="BZ104" i="14"/>
  <c r="BY104" i="14"/>
  <c r="CA104" i="14" s="1"/>
  <c r="BZ103" i="14"/>
  <c r="BY103" i="14"/>
  <c r="CA103" i="14" s="1"/>
  <c r="BZ102" i="14"/>
  <c r="BY102" i="14"/>
  <c r="CA102" i="14" s="1"/>
  <c r="BZ101" i="14"/>
  <c r="BY101" i="14"/>
  <c r="CA101" i="14" s="1"/>
  <c r="BZ100" i="14"/>
  <c r="BY100" i="14"/>
  <c r="CA100" i="14" s="1"/>
  <c r="BZ99" i="14"/>
  <c r="BY99" i="14"/>
  <c r="CA99" i="14" s="1"/>
  <c r="BZ98" i="14"/>
  <c r="BY98" i="14"/>
  <c r="CA98" i="14" s="1"/>
  <c r="BZ97" i="14"/>
  <c r="BY97" i="14"/>
  <c r="CA97" i="14" s="1"/>
  <c r="BZ96" i="14"/>
  <c r="BY96" i="14"/>
  <c r="CA96" i="14" s="1"/>
  <c r="BZ95" i="14"/>
  <c r="BY95" i="14"/>
  <c r="CA95" i="14" s="1"/>
  <c r="BZ94" i="14"/>
  <c r="BY94" i="14"/>
  <c r="CA94" i="14" s="1"/>
  <c r="BZ93" i="14"/>
  <c r="BY93" i="14"/>
  <c r="CA93" i="14" s="1"/>
  <c r="BZ92" i="14"/>
  <c r="BY92" i="14"/>
  <c r="CA92" i="14" s="1"/>
  <c r="BZ91" i="14"/>
  <c r="BY91" i="14"/>
  <c r="CA91" i="14" s="1"/>
  <c r="BZ90" i="14"/>
  <c r="BY90" i="14"/>
  <c r="CA90" i="14" s="1"/>
  <c r="BZ89" i="14"/>
  <c r="BY89" i="14"/>
  <c r="CA89" i="14" s="1"/>
  <c r="BZ88" i="14"/>
  <c r="BY88" i="14"/>
  <c r="CA88" i="14" s="1"/>
  <c r="BZ87" i="14"/>
  <c r="BY87" i="14"/>
  <c r="CA87" i="14" s="1"/>
  <c r="BZ86" i="14"/>
  <c r="BY86" i="14"/>
  <c r="CA86" i="14" s="1"/>
  <c r="BZ85" i="14"/>
  <c r="BY85" i="14"/>
  <c r="CA85" i="14" s="1"/>
  <c r="BZ84" i="14"/>
  <c r="BY84" i="14"/>
  <c r="CA84" i="14" s="1"/>
  <c r="BZ83" i="14"/>
  <c r="BY83" i="14"/>
  <c r="CA83" i="14" s="1"/>
  <c r="BZ82" i="14"/>
  <c r="BY82" i="14"/>
  <c r="CA82" i="14" s="1"/>
  <c r="BZ81" i="14"/>
  <c r="BY81" i="14"/>
  <c r="CA81" i="14" s="1"/>
  <c r="BZ80" i="14"/>
  <c r="BY80" i="14"/>
  <c r="CA80" i="14" s="1"/>
  <c r="BZ79" i="14"/>
  <c r="BY79" i="14"/>
  <c r="CA79" i="14" s="1"/>
  <c r="BZ78" i="14"/>
  <c r="BY78" i="14"/>
  <c r="CA78" i="14" s="1"/>
  <c r="BZ77" i="14"/>
  <c r="BY77" i="14"/>
  <c r="CA77" i="14" s="1"/>
  <c r="BZ76" i="14"/>
  <c r="BY76" i="14"/>
  <c r="CA76" i="14" s="1"/>
  <c r="BZ75" i="14"/>
  <c r="BY75" i="14"/>
  <c r="CA75" i="14" s="1"/>
  <c r="BZ74" i="14"/>
  <c r="BY74" i="14"/>
  <c r="CA74" i="14" s="1"/>
  <c r="BZ73" i="14"/>
  <c r="BY73" i="14"/>
  <c r="CA73" i="14" s="1"/>
  <c r="BZ72" i="14"/>
  <c r="BY72" i="14"/>
  <c r="CA72" i="14" s="1"/>
  <c r="BZ71" i="14"/>
  <c r="BY71" i="14"/>
  <c r="CA71" i="14" s="1"/>
  <c r="BZ70" i="14"/>
  <c r="BY70" i="14"/>
  <c r="CA70" i="14" s="1"/>
  <c r="BZ69" i="14"/>
  <c r="BY69" i="14"/>
  <c r="CA69" i="14" s="1"/>
  <c r="BZ68" i="14"/>
  <c r="BY68" i="14"/>
  <c r="CA68" i="14" s="1"/>
  <c r="BZ67" i="14"/>
  <c r="BY67" i="14"/>
  <c r="CA67" i="14" s="1"/>
  <c r="BZ66" i="14"/>
  <c r="BY66" i="14"/>
  <c r="CA66" i="14" s="1"/>
  <c r="BZ65" i="14"/>
  <c r="BY65" i="14"/>
  <c r="CA65" i="14" s="1"/>
  <c r="BZ64" i="14"/>
  <c r="BY64" i="14"/>
  <c r="CA64" i="14" s="1"/>
  <c r="BZ63" i="14"/>
  <c r="BY63" i="14"/>
  <c r="CA63" i="14" s="1"/>
  <c r="BZ62" i="14"/>
  <c r="BY62" i="14"/>
  <c r="CA62" i="14" s="1"/>
  <c r="BZ61" i="14"/>
  <c r="BY61" i="14"/>
  <c r="CA61" i="14" s="1"/>
  <c r="BZ60" i="14"/>
  <c r="BY60" i="14"/>
  <c r="CA60" i="14" s="1"/>
  <c r="BZ59" i="14"/>
  <c r="BY59" i="14"/>
  <c r="CA59" i="14" s="1"/>
  <c r="BZ58" i="14"/>
  <c r="BY58" i="14"/>
  <c r="CA58" i="14" s="1"/>
  <c r="BZ57" i="14"/>
  <c r="BY57" i="14"/>
  <c r="CA57" i="14" s="1"/>
  <c r="BZ56" i="14"/>
  <c r="BY56" i="14"/>
  <c r="CA56" i="14" s="1"/>
  <c r="BZ55" i="14"/>
  <c r="BY55" i="14"/>
  <c r="CA55" i="14" s="1"/>
  <c r="BZ54" i="14"/>
  <c r="BY54" i="14"/>
  <c r="CA54" i="14" s="1"/>
  <c r="BZ53" i="14"/>
  <c r="BY53" i="14"/>
  <c r="CA53" i="14" s="1"/>
  <c r="BZ52" i="14"/>
  <c r="BY52" i="14"/>
  <c r="CA52" i="14" s="1"/>
  <c r="BZ51" i="14"/>
  <c r="BY51" i="14"/>
  <c r="CA51" i="14" s="1"/>
  <c r="BZ50" i="14"/>
  <c r="BY50" i="14"/>
  <c r="CA50" i="14" s="1"/>
  <c r="BZ49" i="14"/>
  <c r="BY49" i="14"/>
  <c r="CA49" i="14" s="1"/>
  <c r="BZ48" i="14"/>
  <c r="BY48" i="14"/>
  <c r="CA48" i="14" s="1"/>
  <c r="BZ47" i="14"/>
  <c r="BY47" i="14"/>
  <c r="CA47" i="14" s="1"/>
  <c r="BZ46" i="14"/>
  <c r="BY46" i="14"/>
  <c r="CA46" i="14" s="1"/>
  <c r="BZ45" i="14"/>
  <c r="BY45" i="14"/>
  <c r="CA45" i="14" s="1"/>
  <c r="BZ44" i="14"/>
  <c r="BY44" i="14"/>
  <c r="CA44" i="14" s="1"/>
  <c r="BZ43" i="14"/>
  <c r="BY43" i="14"/>
  <c r="CA43" i="14" s="1"/>
  <c r="BZ42" i="14"/>
  <c r="BY42" i="14"/>
  <c r="CA42" i="14" s="1"/>
  <c r="BZ41" i="14"/>
  <c r="BY41" i="14"/>
  <c r="CA41" i="14" s="1"/>
  <c r="BZ40" i="14"/>
  <c r="BY40" i="14"/>
  <c r="CA40" i="14" s="1"/>
  <c r="BZ39" i="14"/>
  <c r="BY39" i="14"/>
  <c r="CA39" i="14" s="1"/>
  <c r="BZ38" i="14"/>
  <c r="BY38" i="14"/>
  <c r="CA38" i="14" s="1"/>
  <c r="BZ37" i="14"/>
  <c r="BY37" i="14"/>
  <c r="CA37" i="14" s="1"/>
  <c r="BZ36" i="14"/>
  <c r="BY36" i="14"/>
  <c r="CA36" i="14" s="1"/>
  <c r="BZ35" i="14"/>
  <c r="BY35" i="14"/>
  <c r="CA35" i="14" s="1"/>
  <c r="BZ34" i="14"/>
  <c r="BY34" i="14"/>
  <c r="CA34" i="14" s="1"/>
  <c r="BZ33" i="14"/>
  <c r="BY33" i="14"/>
  <c r="CA33" i="14" s="1"/>
  <c r="BZ32" i="14"/>
  <c r="BY32" i="14"/>
  <c r="CA32" i="14" s="1"/>
  <c r="BZ31" i="14"/>
  <c r="BY31" i="14"/>
  <c r="CA31" i="14" s="1"/>
  <c r="BZ30" i="14"/>
  <c r="BY30" i="14"/>
  <c r="CA30" i="14" s="1"/>
  <c r="BZ29" i="14"/>
  <c r="BY29" i="14"/>
  <c r="CA29" i="14" s="1"/>
  <c r="BZ28" i="14"/>
  <c r="BY28" i="14"/>
  <c r="CA28" i="14" s="1"/>
  <c r="BZ27" i="14"/>
  <c r="BY27" i="14"/>
  <c r="CA27" i="14" s="1"/>
  <c r="BZ26" i="14"/>
  <c r="BY26" i="14"/>
  <c r="CA26" i="14" s="1"/>
  <c r="BZ25" i="14"/>
  <c r="BY25" i="14"/>
  <c r="CA25" i="14" s="1"/>
  <c r="BZ24" i="14"/>
  <c r="BY24" i="14"/>
  <c r="CA24" i="14" s="1"/>
  <c r="BZ23" i="14"/>
  <c r="BY23" i="14"/>
  <c r="CA23" i="14" s="1"/>
  <c r="BZ22" i="14"/>
  <c r="BY22" i="14"/>
  <c r="CA22" i="14" s="1"/>
  <c r="BZ21" i="14"/>
  <c r="BY21" i="14"/>
  <c r="CA21" i="14" s="1"/>
  <c r="BZ20" i="14"/>
  <c r="BY20" i="14"/>
  <c r="CA20" i="14" s="1"/>
  <c r="BZ19" i="14"/>
  <c r="BY19" i="14"/>
  <c r="CA19" i="14" s="1"/>
  <c r="BZ18" i="14"/>
  <c r="BY18" i="14"/>
  <c r="CA18" i="14" s="1"/>
  <c r="BZ17" i="14"/>
  <c r="BY17" i="14"/>
  <c r="CA17" i="14" s="1"/>
  <c r="BZ16" i="14"/>
  <c r="BY16" i="14"/>
  <c r="CA16" i="14" s="1"/>
  <c r="BZ15" i="14"/>
  <c r="BY15" i="14"/>
  <c r="BZ14" i="14"/>
  <c r="BY14" i="14"/>
  <c r="CA14" i="14" s="1"/>
  <c r="BZ13" i="14"/>
  <c r="BY13" i="14"/>
  <c r="CA13" i="14" s="1"/>
  <c r="BZ12" i="14"/>
  <c r="BY12" i="14"/>
  <c r="CA12" i="14" s="1"/>
  <c r="BZ10" i="14"/>
  <c r="BY10" i="14"/>
  <c r="CA10" i="14" s="1"/>
  <c r="BY11" i="14"/>
  <c r="R15" i="1"/>
  <c r="I16" i="1"/>
  <c r="I15" i="1"/>
  <c r="I12" i="1"/>
  <c r="I11" i="1"/>
  <c r="AI15" i="1" l="1"/>
  <c r="W15" i="1"/>
  <c r="AC15" i="1"/>
  <c r="CA15" i="14"/>
  <c r="I13" i="1"/>
  <c r="AG15" i="1" l="1"/>
  <c r="AJ15" i="1"/>
  <c r="AH15" i="1"/>
  <c r="AF15" i="1"/>
  <c r="AA15" i="1"/>
  <c r="AB15" i="1"/>
  <c r="Z15" i="1"/>
  <c r="AD15" i="1"/>
  <c r="X15" i="1"/>
  <c r="V15" i="1"/>
  <c r="U15" i="1"/>
  <c r="T15" i="1"/>
  <c r="I14" i="1"/>
  <c r="AL109" i="1"/>
  <c r="AL108" i="1"/>
  <c r="AL107" i="1"/>
  <c r="AL106" i="1"/>
  <c r="AL105" i="1"/>
  <c r="AL104" i="1"/>
  <c r="AL103" i="1"/>
  <c r="AL102" i="1"/>
  <c r="AL101" i="1"/>
  <c r="AL100" i="1"/>
  <c r="AL99" i="1"/>
  <c r="AL98" i="1"/>
  <c r="AL97" i="1"/>
  <c r="AL96" i="1"/>
  <c r="AL95" i="1"/>
  <c r="AL94" i="1"/>
  <c r="AL93" i="1"/>
  <c r="AL92" i="1"/>
  <c r="AL91" i="1"/>
  <c r="AL90" i="1"/>
  <c r="AL89" i="1"/>
  <c r="AL88" i="1"/>
  <c r="AL87" i="1"/>
  <c r="AL86" i="1"/>
  <c r="AL85" i="1"/>
  <c r="AL84" i="1"/>
  <c r="AL83" i="1"/>
  <c r="AL82" i="1"/>
  <c r="AL81" i="1"/>
  <c r="AL80" i="1"/>
  <c r="AL79" i="1"/>
  <c r="AL78" i="1"/>
  <c r="AL77" i="1"/>
  <c r="AL76" i="1"/>
  <c r="AL75" i="1"/>
  <c r="AL74" i="1"/>
  <c r="AL73" i="1"/>
  <c r="AL72" i="1"/>
  <c r="AL71" i="1"/>
  <c r="AL70" i="1"/>
  <c r="AL69" i="1"/>
  <c r="AL68" i="1"/>
  <c r="AL67" i="1"/>
  <c r="AL66" i="1"/>
  <c r="AL65" i="1"/>
  <c r="AL64" i="1"/>
  <c r="AL63" i="1"/>
  <c r="AL62" i="1"/>
  <c r="AL61" i="1"/>
  <c r="AL60" i="1"/>
  <c r="AL59" i="1"/>
  <c r="AL58" i="1"/>
  <c r="AL57" i="1"/>
  <c r="AL56" i="1"/>
  <c r="AL55" i="1"/>
  <c r="AL54" i="1"/>
  <c r="AL53" i="1"/>
  <c r="AL52" i="1"/>
  <c r="AL51" i="1"/>
  <c r="AL50" i="1"/>
  <c r="AL49" i="1"/>
  <c r="AL48" i="1"/>
  <c r="AL47" i="1"/>
  <c r="AL46" i="1"/>
  <c r="AL45" i="1"/>
  <c r="AL44" i="1"/>
  <c r="AL43" i="1"/>
  <c r="AL42" i="1"/>
  <c r="AL41" i="1"/>
  <c r="AL40" i="1"/>
  <c r="AL39" i="1"/>
  <c r="AL38" i="1"/>
  <c r="AL37" i="1"/>
  <c r="AL36" i="1"/>
  <c r="AL35" i="1"/>
  <c r="AL34" i="1"/>
  <c r="AL33" i="1"/>
  <c r="AL32" i="1"/>
  <c r="AL31" i="1"/>
  <c r="AL30" i="1"/>
  <c r="AL29" i="1"/>
  <c r="AL28" i="1"/>
  <c r="AL27" i="1"/>
  <c r="AL26" i="1"/>
  <c r="AL25" i="1"/>
  <c r="AL24" i="1"/>
  <c r="AL23" i="1"/>
  <c r="AL22" i="1"/>
  <c r="AL21" i="1"/>
  <c r="AL20" i="1"/>
  <c r="AL19" i="1"/>
  <c r="AL18" i="1"/>
  <c r="AL17" i="1"/>
  <c r="AL16" i="1"/>
  <c r="AL15" i="1"/>
  <c r="AL14" i="1"/>
  <c r="AL13" i="1"/>
  <c r="AL12" i="1"/>
  <c r="AL11" i="1"/>
  <c r="AL10" i="1"/>
  <c r="BZ11" i="14" l="1"/>
  <c r="CA11" i="14" s="1"/>
  <c r="AM11" i="1"/>
  <c r="AN11" i="1" s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0" i="1"/>
  <c r="AN12" i="1"/>
  <c r="AN109" i="1"/>
  <c r="AN108" i="1"/>
  <c r="AN107" i="1"/>
  <c r="AN106" i="1"/>
  <c r="AN105" i="1"/>
  <c r="AN104" i="1"/>
  <c r="AN103" i="1"/>
  <c r="AN102" i="1"/>
  <c r="AN101" i="1"/>
  <c r="AN100" i="1"/>
  <c r="AN99" i="1"/>
  <c r="AN98" i="1"/>
  <c r="AN97" i="1"/>
  <c r="AN96" i="1"/>
  <c r="AN95" i="1"/>
  <c r="AN94" i="1"/>
  <c r="AN93" i="1"/>
  <c r="AN92" i="1"/>
  <c r="AN91" i="1"/>
  <c r="AN90" i="1"/>
  <c r="AN89" i="1"/>
  <c r="AN88" i="1"/>
  <c r="AN87" i="1"/>
  <c r="AN86" i="1"/>
  <c r="AN85" i="1"/>
  <c r="AN84" i="1"/>
  <c r="AN83" i="1"/>
  <c r="AN82" i="1"/>
  <c r="AN81" i="1"/>
  <c r="AN80" i="1"/>
  <c r="AN79" i="1"/>
  <c r="AN78" i="1"/>
  <c r="AN77" i="1"/>
  <c r="AN76" i="1"/>
  <c r="AN75" i="1"/>
  <c r="AN74" i="1"/>
  <c r="AN73" i="1"/>
  <c r="AN72" i="1"/>
  <c r="AN71" i="1"/>
  <c r="AN70" i="1"/>
  <c r="AN69" i="1"/>
  <c r="AN68" i="1"/>
  <c r="AN67" i="1"/>
  <c r="AN66" i="1"/>
  <c r="AN65" i="1"/>
  <c r="AN64" i="1"/>
  <c r="AN63" i="1"/>
  <c r="AN62" i="1"/>
  <c r="AN61" i="1"/>
  <c r="AN60" i="1"/>
  <c r="AN59" i="1"/>
  <c r="AN58" i="1"/>
  <c r="AN57" i="1"/>
  <c r="AN56" i="1"/>
  <c r="AN55" i="1"/>
  <c r="AN54" i="1"/>
  <c r="AN53" i="1"/>
  <c r="AN52" i="1"/>
  <c r="AN51" i="1"/>
  <c r="AN50" i="1"/>
  <c r="AN49" i="1"/>
  <c r="AN48" i="1"/>
  <c r="AN47" i="1"/>
  <c r="AN46" i="1"/>
  <c r="AN45" i="1"/>
  <c r="AN44" i="1"/>
  <c r="AN43" i="1"/>
  <c r="AN42" i="1"/>
  <c r="AN41" i="1"/>
  <c r="AN40" i="1"/>
  <c r="AN39" i="1"/>
  <c r="AN38" i="1"/>
  <c r="AN37" i="1"/>
  <c r="AN36" i="1"/>
  <c r="AN35" i="1"/>
  <c r="AN34" i="1"/>
  <c r="AN33" i="1"/>
  <c r="AN32" i="1"/>
  <c r="AN31" i="1"/>
  <c r="AN30" i="1"/>
  <c r="AN29" i="1"/>
  <c r="AN28" i="1"/>
  <c r="AN27" i="1"/>
  <c r="AN26" i="1"/>
  <c r="AN25" i="1"/>
  <c r="AN24" i="1"/>
  <c r="AN23" i="1"/>
  <c r="AN22" i="1"/>
  <c r="AN21" i="1"/>
  <c r="AN20" i="1"/>
  <c r="AN19" i="1"/>
  <c r="AN18" i="1"/>
  <c r="AN17" i="1"/>
  <c r="AN16" i="1"/>
  <c r="AN15" i="1"/>
  <c r="AN14" i="1"/>
  <c r="AN13" i="1"/>
  <c r="AN10" i="1"/>
  <c r="Q109" i="14" l="1"/>
  <c r="Q108" i="14"/>
  <c r="Q107" i="14"/>
  <c r="Q106" i="14"/>
  <c r="Q105" i="14"/>
  <c r="Q104" i="14"/>
  <c r="Q103" i="14"/>
  <c r="Q102" i="14"/>
  <c r="Q101" i="14"/>
  <c r="Q100" i="14"/>
  <c r="Q99" i="14"/>
  <c r="Q98" i="14"/>
  <c r="Q97" i="14"/>
  <c r="Q96" i="14"/>
  <c r="Q95" i="14"/>
  <c r="Q94" i="14"/>
  <c r="Q93" i="14"/>
  <c r="Q92" i="14"/>
  <c r="Q91" i="14"/>
  <c r="Q90" i="14"/>
  <c r="Q89" i="14"/>
  <c r="Q88" i="14"/>
  <c r="Q87" i="14"/>
  <c r="Q86" i="14"/>
  <c r="Q85" i="14"/>
  <c r="Q84" i="14"/>
  <c r="Q83" i="14"/>
  <c r="Q82" i="14"/>
  <c r="Q81" i="14"/>
  <c r="Q80" i="14"/>
  <c r="Q79" i="14"/>
  <c r="Q78" i="14"/>
  <c r="Q77" i="14"/>
  <c r="Q76" i="14"/>
  <c r="Q75" i="14"/>
  <c r="Q74" i="14"/>
  <c r="Q73" i="14"/>
  <c r="Q72" i="14"/>
  <c r="Q71" i="14"/>
  <c r="Q70" i="14"/>
  <c r="Q69" i="14"/>
  <c r="Q68" i="14"/>
  <c r="Q67" i="14"/>
  <c r="Q66" i="14"/>
  <c r="Q65" i="14"/>
  <c r="Q64" i="14"/>
  <c r="Q63" i="14"/>
  <c r="Q62" i="14"/>
  <c r="Q61" i="14"/>
  <c r="Q60" i="14"/>
  <c r="Q59" i="14"/>
  <c r="Q58" i="14"/>
  <c r="Q57" i="14"/>
  <c r="Q56" i="14"/>
  <c r="Q55" i="14"/>
  <c r="Q54" i="14"/>
  <c r="Q53" i="14"/>
  <c r="Q52" i="14"/>
  <c r="Q51" i="14"/>
  <c r="Q50" i="14"/>
  <c r="Q49" i="14"/>
  <c r="Q48" i="14"/>
  <c r="Q47" i="14"/>
  <c r="Q46" i="14"/>
  <c r="Q45" i="14"/>
  <c r="Q44" i="14"/>
  <c r="Q43" i="14"/>
  <c r="Q42" i="14"/>
  <c r="Q41" i="14"/>
  <c r="Q40" i="14"/>
  <c r="Q39" i="14"/>
  <c r="Q38" i="14"/>
  <c r="Q37" i="14"/>
  <c r="Q36" i="14"/>
  <c r="Q35" i="14"/>
  <c r="Q34" i="14"/>
  <c r="Q33" i="14"/>
  <c r="Q32" i="14"/>
  <c r="Q31" i="14"/>
  <c r="Q30" i="14"/>
  <c r="Q29" i="14"/>
  <c r="Q28" i="14"/>
  <c r="Q27" i="14"/>
  <c r="Q26" i="14"/>
  <c r="Q25" i="14"/>
  <c r="Q24" i="14"/>
  <c r="Q23" i="14"/>
  <c r="Q22" i="14"/>
  <c r="Q21" i="14"/>
  <c r="Q20" i="14"/>
  <c r="Q19" i="14"/>
  <c r="Q18" i="14"/>
  <c r="Q17" i="14"/>
  <c r="Q16" i="14"/>
  <c r="Q15" i="14"/>
  <c r="Q14" i="14"/>
  <c r="Q13" i="14"/>
  <c r="Q12" i="14"/>
  <c r="Q11" i="14"/>
  <c r="Q10" i="14"/>
  <c r="U109" i="14" l="1"/>
  <c r="U108" i="14"/>
  <c r="U107" i="14"/>
  <c r="U106" i="14"/>
  <c r="U105" i="14"/>
  <c r="U104" i="14"/>
  <c r="U103" i="14"/>
  <c r="U102" i="14"/>
  <c r="U101" i="14"/>
  <c r="U100" i="14"/>
  <c r="U99" i="14"/>
  <c r="U98" i="14"/>
  <c r="U97" i="14"/>
  <c r="U96" i="14"/>
  <c r="U95" i="14"/>
  <c r="U94" i="14"/>
  <c r="U93" i="14"/>
  <c r="U92" i="14"/>
  <c r="U91" i="14"/>
  <c r="U90" i="14"/>
  <c r="U89" i="14"/>
  <c r="U88" i="14"/>
  <c r="U87" i="14"/>
  <c r="U86" i="14"/>
  <c r="U85" i="14"/>
  <c r="U84" i="14"/>
  <c r="U83" i="14"/>
  <c r="U82" i="14"/>
  <c r="U81" i="14"/>
  <c r="U80" i="14"/>
  <c r="U79" i="14"/>
  <c r="U78" i="14"/>
  <c r="U77" i="14"/>
  <c r="U76" i="14"/>
  <c r="U75" i="14"/>
  <c r="U74" i="14"/>
  <c r="U73" i="14"/>
  <c r="U72" i="14"/>
  <c r="U71" i="14"/>
  <c r="U70" i="14"/>
  <c r="U69" i="14"/>
  <c r="U68" i="14"/>
  <c r="U67" i="14"/>
  <c r="U66" i="14"/>
  <c r="U65" i="14"/>
  <c r="U64" i="14"/>
  <c r="U63" i="14"/>
  <c r="U62" i="14"/>
  <c r="U61" i="14"/>
  <c r="U60" i="14"/>
  <c r="U59" i="14"/>
  <c r="U58" i="14"/>
  <c r="U57" i="14"/>
  <c r="U56" i="14"/>
  <c r="U55" i="14"/>
  <c r="U54" i="14"/>
  <c r="U53" i="14"/>
  <c r="U52" i="14"/>
  <c r="U51" i="14"/>
  <c r="U50" i="14"/>
  <c r="U49" i="14"/>
  <c r="U48" i="14"/>
  <c r="U47" i="14"/>
  <c r="U46" i="14"/>
  <c r="U45" i="14"/>
  <c r="U44" i="14"/>
  <c r="U43" i="14"/>
  <c r="U42" i="14"/>
  <c r="U41" i="14"/>
  <c r="U40" i="14"/>
  <c r="U39" i="14"/>
  <c r="U38" i="14"/>
  <c r="U37" i="14"/>
  <c r="U36" i="14"/>
  <c r="U35" i="14"/>
  <c r="U34" i="14"/>
  <c r="U33" i="14"/>
  <c r="U19" i="14"/>
  <c r="U18" i="14"/>
  <c r="S11" i="14"/>
  <c r="U11" i="14" s="1"/>
  <c r="T33" i="14" l="1"/>
  <c r="Z33" i="14" s="1"/>
  <c r="T41" i="14"/>
  <c r="Z41" i="14" s="1"/>
  <c r="T49" i="14"/>
  <c r="Z49" i="14" s="1"/>
  <c r="T57" i="14"/>
  <c r="Z57" i="14" s="1"/>
  <c r="T65" i="14"/>
  <c r="Z65" i="14" s="1"/>
  <c r="T77" i="14"/>
  <c r="Z77" i="14" s="1"/>
  <c r="T38" i="14"/>
  <c r="Z38" i="14" s="1"/>
  <c r="T46" i="14"/>
  <c r="Z46" i="14" s="1"/>
  <c r="T54" i="14"/>
  <c r="Z54" i="14" s="1"/>
  <c r="T62" i="14"/>
  <c r="Z62" i="14" s="1"/>
  <c r="T70" i="14"/>
  <c r="Z70" i="14" s="1"/>
  <c r="T74" i="14"/>
  <c r="Z74" i="14" s="1"/>
  <c r="T82" i="14"/>
  <c r="Z82" i="14" s="1"/>
  <c r="T90" i="14"/>
  <c r="Z90" i="14" s="1"/>
  <c r="T98" i="14"/>
  <c r="Z98" i="14" s="1"/>
  <c r="T102" i="14"/>
  <c r="Z102" i="14" s="1"/>
  <c r="T39" i="14"/>
  <c r="Z39" i="14" s="1"/>
  <c r="T47" i="14"/>
  <c r="Z47" i="14" s="1"/>
  <c r="T51" i="14"/>
  <c r="Z51" i="14" s="1"/>
  <c r="T55" i="14"/>
  <c r="Z55" i="14" s="1"/>
  <c r="T59" i="14"/>
  <c r="Z59" i="14" s="1"/>
  <c r="T63" i="14"/>
  <c r="Z63" i="14" s="1"/>
  <c r="T67" i="14"/>
  <c r="Z67" i="14" s="1"/>
  <c r="T71" i="14"/>
  <c r="Z71" i="14" s="1"/>
  <c r="T75" i="14"/>
  <c r="Z75" i="14" s="1"/>
  <c r="T79" i="14"/>
  <c r="Z79" i="14" s="1"/>
  <c r="T83" i="14"/>
  <c r="Z83" i="14" s="1"/>
  <c r="T87" i="14"/>
  <c r="Z87" i="14" s="1"/>
  <c r="T91" i="14"/>
  <c r="Z91" i="14" s="1"/>
  <c r="T95" i="14"/>
  <c r="Z95" i="14" s="1"/>
  <c r="T99" i="14"/>
  <c r="Z99" i="14" s="1"/>
  <c r="T103" i="14"/>
  <c r="Z103" i="14" s="1"/>
  <c r="T107" i="14"/>
  <c r="Z107" i="14" s="1"/>
  <c r="T37" i="14"/>
  <c r="Z37" i="14" s="1"/>
  <c r="T45" i="14"/>
  <c r="Z45" i="14" s="1"/>
  <c r="T53" i="14"/>
  <c r="Z53" i="14" s="1"/>
  <c r="T61" i="14"/>
  <c r="Z61" i="14" s="1"/>
  <c r="T69" i="14"/>
  <c r="Z69" i="14" s="1"/>
  <c r="T73" i="14"/>
  <c r="Z73" i="14" s="1"/>
  <c r="T81" i="14"/>
  <c r="Z81" i="14" s="1"/>
  <c r="T85" i="14"/>
  <c r="Z85" i="14" s="1"/>
  <c r="T89" i="14"/>
  <c r="Z89" i="14" s="1"/>
  <c r="T93" i="14"/>
  <c r="Z93" i="14" s="1"/>
  <c r="T97" i="14"/>
  <c r="Z97" i="14" s="1"/>
  <c r="T101" i="14"/>
  <c r="Z101" i="14" s="1"/>
  <c r="T105" i="14"/>
  <c r="Z105" i="14" s="1"/>
  <c r="T34" i="14"/>
  <c r="Z34" i="14" s="1"/>
  <c r="T42" i="14"/>
  <c r="Z42" i="14" s="1"/>
  <c r="T50" i="14"/>
  <c r="Z50" i="14" s="1"/>
  <c r="T58" i="14"/>
  <c r="Z58" i="14" s="1"/>
  <c r="T66" i="14"/>
  <c r="Z66" i="14" s="1"/>
  <c r="T78" i="14"/>
  <c r="Z78" i="14" s="1"/>
  <c r="T86" i="14"/>
  <c r="Z86" i="14" s="1"/>
  <c r="T94" i="14"/>
  <c r="Z94" i="14" s="1"/>
  <c r="T106" i="14"/>
  <c r="Z106" i="14" s="1"/>
  <c r="T35" i="14"/>
  <c r="Z35" i="14" s="1"/>
  <c r="T43" i="14"/>
  <c r="Z43" i="14" s="1"/>
  <c r="T36" i="14"/>
  <c r="Z36" i="14" s="1"/>
  <c r="T40" i="14"/>
  <c r="Z40" i="14" s="1"/>
  <c r="T44" i="14"/>
  <c r="Z44" i="14" s="1"/>
  <c r="T48" i="14"/>
  <c r="Z48" i="14" s="1"/>
  <c r="T52" i="14"/>
  <c r="Z52" i="14" s="1"/>
  <c r="T56" i="14"/>
  <c r="Z56" i="14" s="1"/>
  <c r="T60" i="14"/>
  <c r="Z60" i="14" s="1"/>
  <c r="T64" i="14"/>
  <c r="Z64" i="14" s="1"/>
  <c r="T68" i="14"/>
  <c r="Z68" i="14" s="1"/>
  <c r="T72" i="14"/>
  <c r="Z72" i="14" s="1"/>
  <c r="T76" i="14"/>
  <c r="Z76" i="14" s="1"/>
  <c r="T80" i="14"/>
  <c r="Z80" i="14" s="1"/>
  <c r="T84" i="14"/>
  <c r="Z84" i="14" s="1"/>
  <c r="T88" i="14"/>
  <c r="Z88" i="14" s="1"/>
  <c r="T92" i="14"/>
  <c r="Z92" i="14" s="1"/>
  <c r="T96" i="14"/>
  <c r="Z96" i="14" s="1"/>
  <c r="T100" i="14"/>
  <c r="Z100" i="14" s="1"/>
  <c r="T104" i="14"/>
  <c r="Z104" i="14" s="1"/>
  <c r="T108" i="14"/>
  <c r="Z108" i="14" s="1"/>
  <c r="T109" i="14"/>
  <c r="Z109" i="14" s="1"/>
  <c r="T19" i="14"/>
  <c r="Z19" i="14" s="1"/>
  <c r="T18" i="14"/>
  <c r="Z18" i="14" s="1"/>
  <c r="T11" i="14"/>
  <c r="Z11" i="14" s="1"/>
  <c r="I17" i="1"/>
  <c r="I18" i="1"/>
  <c r="BV18" i="14" l="1"/>
  <c r="BP18" i="14"/>
  <c r="BJ18" i="14"/>
  <c r="AR18" i="14"/>
  <c r="AX18" i="14"/>
  <c r="BD18" i="14"/>
  <c r="AL18" i="14"/>
  <c r="AA18" i="14"/>
  <c r="W18" i="14"/>
  <c r="X18" i="14"/>
  <c r="AF18" i="14"/>
  <c r="Y18" i="14"/>
  <c r="Y72" i="14"/>
  <c r="X72" i="14"/>
  <c r="AA72" i="14"/>
  <c r="W72" i="14"/>
  <c r="AA106" i="14"/>
  <c r="X106" i="14"/>
  <c r="Y106" i="14"/>
  <c r="W106" i="14"/>
  <c r="Y34" i="14"/>
  <c r="W34" i="14"/>
  <c r="AA34" i="14"/>
  <c r="X34" i="14"/>
  <c r="X45" i="14"/>
  <c r="Y45" i="14"/>
  <c r="AA45" i="14"/>
  <c r="W45" i="14"/>
  <c r="Y83" i="14"/>
  <c r="AA83" i="14"/>
  <c r="X83" i="14"/>
  <c r="W83" i="14"/>
  <c r="Y38" i="14"/>
  <c r="AA38" i="14"/>
  <c r="X38" i="14"/>
  <c r="W38" i="14"/>
  <c r="W100" i="14"/>
  <c r="AA100" i="14"/>
  <c r="Y100" i="14"/>
  <c r="X100" i="14"/>
  <c r="AA109" i="14"/>
  <c r="Y109" i="14"/>
  <c r="X109" i="14"/>
  <c r="W109" i="14"/>
  <c r="Y80" i="14"/>
  <c r="X80" i="14"/>
  <c r="AA80" i="14"/>
  <c r="W80" i="14"/>
  <c r="BV11" i="14"/>
  <c r="BJ11" i="14"/>
  <c r="BP11" i="14"/>
  <c r="AX11" i="14"/>
  <c r="AR11" i="14"/>
  <c r="AL11" i="14"/>
  <c r="BD11" i="14"/>
  <c r="AF11" i="14"/>
  <c r="W11" i="14"/>
  <c r="AA11" i="14"/>
  <c r="Y11" i="14"/>
  <c r="X11" i="14"/>
  <c r="X108" i="14"/>
  <c r="AA108" i="14"/>
  <c r="W108" i="14"/>
  <c r="Y108" i="14"/>
  <c r="AA92" i="14"/>
  <c r="W92" i="14"/>
  <c r="Y92" i="14"/>
  <c r="X92" i="14"/>
  <c r="Y76" i="14"/>
  <c r="X76" i="14"/>
  <c r="W76" i="14"/>
  <c r="AA76" i="14"/>
  <c r="Y60" i="14"/>
  <c r="X60" i="14"/>
  <c r="W60" i="14"/>
  <c r="AA60" i="14"/>
  <c r="Y44" i="14"/>
  <c r="X44" i="14"/>
  <c r="W44" i="14"/>
  <c r="AA44" i="14"/>
  <c r="X35" i="14"/>
  <c r="AA35" i="14"/>
  <c r="W35" i="14"/>
  <c r="Y35" i="14"/>
  <c r="Y78" i="14"/>
  <c r="W78" i="14"/>
  <c r="X78" i="14"/>
  <c r="AA78" i="14"/>
  <c r="Y42" i="14"/>
  <c r="X42" i="14"/>
  <c r="AA42" i="14"/>
  <c r="W42" i="14"/>
  <c r="AA97" i="14"/>
  <c r="Y97" i="14"/>
  <c r="W97" i="14"/>
  <c r="X97" i="14"/>
  <c r="X81" i="14"/>
  <c r="Y81" i="14"/>
  <c r="AA81" i="14"/>
  <c r="W81" i="14"/>
  <c r="X53" i="14"/>
  <c r="Y53" i="14"/>
  <c r="W53" i="14"/>
  <c r="AA53" i="14"/>
  <c r="W103" i="14"/>
  <c r="AA103" i="14"/>
  <c r="Y103" i="14"/>
  <c r="X103" i="14"/>
  <c r="AA87" i="14"/>
  <c r="Y87" i="14"/>
  <c r="X87" i="14"/>
  <c r="W87" i="14"/>
  <c r="AA71" i="14"/>
  <c r="W71" i="14"/>
  <c r="X71" i="14"/>
  <c r="Y71" i="14"/>
  <c r="AA55" i="14"/>
  <c r="W55" i="14"/>
  <c r="Y55" i="14"/>
  <c r="X55" i="14"/>
  <c r="AA102" i="14"/>
  <c r="X102" i="14"/>
  <c r="Y102" i="14"/>
  <c r="W102" i="14"/>
  <c r="Y74" i="14"/>
  <c r="W74" i="14"/>
  <c r="X74" i="14"/>
  <c r="AA74" i="14"/>
  <c r="Y46" i="14"/>
  <c r="W46" i="14"/>
  <c r="AA46" i="14"/>
  <c r="X46" i="14"/>
  <c r="X57" i="14"/>
  <c r="Y57" i="14"/>
  <c r="W57" i="14"/>
  <c r="AA57" i="14"/>
  <c r="X104" i="14"/>
  <c r="W104" i="14"/>
  <c r="Y104" i="14"/>
  <c r="AA104" i="14"/>
  <c r="Y56" i="14"/>
  <c r="X56" i="14"/>
  <c r="AA56" i="14"/>
  <c r="W56" i="14"/>
  <c r="Y66" i="14"/>
  <c r="W66" i="14"/>
  <c r="X66" i="14"/>
  <c r="AA66" i="14"/>
  <c r="X73" i="14"/>
  <c r="Y73" i="14"/>
  <c r="AA73" i="14"/>
  <c r="W73" i="14"/>
  <c r="X67" i="14"/>
  <c r="Y67" i="14"/>
  <c r="W67" i="14"/>
  <c r="AA67" i="14"/>
  <c r="AA98" i="14"/>
  <c r="Y98" i="14"/>
  <c r="X98" i="14"/>
  <c r="W98" i="14"/>
  <c r="X49" i="14"/>
  <c r="Y49" i="14"/>
  <c r="AA49" i="14"/>
  <c r="W49" i="14"/>
  <c r="X84" i="14"/>
  <c r="W84" i="14"/>
  <c r="Y84" i="14"/>
  <c r="AA84" i="14"/>
  <c r="Y68" i="14"/>
  <c r="X68" i="14"/>
  <c r="W68" i="14"/>
  <c r="AA68" i="14"/>
  <c r="Y52" i="14"/>
  <c r="X52" i="14"/>
  <c r="W52" i="14"/>
  <c r="AA52" i="14"/>
  <c r="Y36" i="14"/>
  <c r="X36" i="14"/>
  <c r="AA36" i="14"/>
  <c r="W36" i="14"/>
  <c r="AA94" i="14"/>
  <c r="X94" i="14"/>
  <c r="Y94" i="14"/>
  <c r="W94" i="14"/>
  <c r="Y58" i="14"/>
  <c r="AA58" i="14"/>
  <c r="W58" i="14"/>
  <c r="X58" i="14"/>
  <c r="AA105" i="14"/>
  <c r="Y105" i="14"/>
  <c r="X105" i="14"/>
  <c r="W105" i="14"/>
  <c r="AA89" i="14"/>
  <c r="Y89" i="14"/>
  <c r="X89" i="14"/>
  <c r="W89" i="14"/>
  <c r="X69" i="14"/>
  <c r="Y69" i="14"/>
  <c r="AA69" i="14"/>
  <c r="W69" i="14"/>
  <c r="X37" i="14"/>
  <c r="Y37" i="14"/>
  <c r="W37" i="14"/>
  <c r="AA37" i="14"/>
  <c r="X95" i="14"/>
  <c r="W95" i="14"/>
  <c r="Y95" i="14"/>
  <c r="AA95" i="14"/>
  <c r="Y79" i="14"/>
  <c r="X79" i="14"/>
  <c r="W79" i="14"/>
  <c r="AA79" i="14"/>
  <c r="Y63" i="14"/>
  <c r="X63" i="14"/>
  <c r="W63" i="14"/>
  <c r="AA63" i="14"/>
  <c r="Y47" i="14"/>
  <c r="X47" i="14"/>
  <c r="W47" i="14"/>
  <c r="AA47" i="14"/>
  <c r="AA90" i="14"/>
  <c r="Y90" i="14"/>
  <c r="X90" i="14"/>
  <c r="W90" i="14"/>
  <c r="Y62" i="14"/>
  <c r="AA62" i="14"/>
  <c r="W62" i="14"/>
  <c r="X62" i="14"/>
  <c r="X77" i="14"/>
  <c r="Y77" i="14"/>
  <c r="W77" i="14"/>
  <c r="AA77" i="14"/>
  <c r="X41" i="14"/>
  <c r="Y41" i="14"/>
  <c r="W41" i="14"/>
  <c r="AA41" i="14"/>
  <c r="W88" i="14"/>
  <c r="AA88" i="14"/>
  <c r="Y88" i="14"/>
  <c r="X88" i="14"/>
  <c r="Y40" i="14"/>
  <c r="X40" i="14"/>
  <c r="W40" i="14"/>
  <c r="AA40" i="14"/>
  <c r="AA93" i="14"/>
  <c r="Y93" i="14"/>
  <c r="X93" i="14"/>
  <c r="W93" i="14"/>
  <c r="Y99" i="14"/>
  <c r="W99" i="14"/>
  <c r="X99" i="14"/>
  <c r="AA99" i="14"/>
  <c r="AA51" i="14"/>
  <c r="Y51" i="14"/>
  <c r="X51" i="14"/>
  <c r="W51" i="14"/>
  <c r="Y70" i="14"/>
  <c r="AA70" i="14"/>
  <c r="X70" i="14"/>
  <c r="W70" i="14"/>
  <c r="Y19" i="14"/>
  <c r="W19" i="14"/>
  <c r="AA19" i="14"/>
  <c r="X19" i="14"/>
  <c r="AA96" i="14"/>
  <c r="W96" i="14"/>
  <c r="Y96" i="14"/>
  <c r="X96" i="14"/>
  <c r="Y64" i="14"/>
  <c r="X64" i="14"/>
  <c r="AA64" i="14"/>
  <c r="W64" i="14"/>
  <c r="Y48" i="14"/>
  <c r="X48" i="14"/>
  <c r="AA48" i="14"/>
  <c r="W48" i="14"/>
  <c r="X43" i="14"/>
  <c r="AA43" i="14"/>
  <c r="Y43" i="14"/>
  <c r="W43" i="14"/>
  <c r="AA86" i="14"/>
  <c r="Y86" i="14"/>
  <c r="X86" i="14"/>
  <c r="W86" i="14"/>
  <c r="Y50" i="14"/>
  <c r="AA50" i="14"/>
  <c r="W50" i="14"/>
  <c r="X50" i="14"/>
  <c r="AA101" i="14"/>
  <c r="Y101" i="14"/>
  <c r="W101" i="14"/>
  <c r="X101" i="14"/>
  <c r="AA85" i="14"/>
  <c r="Y85" i="14"/>
  <c r="W85" i="14"/>
  <c r="X85" i="14"/>
  <c r="X61" i="14"/>
  <c r="Y61" i="14"/>
  <c r="AA61" i="14"/>
  <c r="W61" i="14"/>
  <c r="AA107" i="14"/>
  <c r="W107" i="14"/>
  <c r="Y107" i="14"/>
  <c r="X107" i="14"/>
  <c r="AA91" i="14"/>
  <c r="W91" i="14"/>
  <c r="X91" i="14"/>
  <c r="Y91" i="14"/>
  <c r="X75" i="14"/>
  <c r="W75" i="14"/>
  <c r="Y75" i="14"/>
  <c r="AA75" i="14"/>
  <c r="X59" i="14"/>
  <c r="Y59" i="14"/>
  <c r="W59" i="14"/>
  <c r="AA59" i="14"/>
  <c r="AA39" i="14"/>
  <c r="W39" i="14"/>
  <c r="Y39" i="14"/>
  <c r="X39" i="14"/>
  <c r="AA82" i="14"/>
  <c r="Y82" i="14"/>
  <c r="X82" i="14"/>
  <c r="W82" i="14"/>
  <c r="Y54" i="14"/>
  <c r="AA54" i="14"/>
  <c r="X54" i="14"/>
  <c r="W54" i="14"/>
  <c r="X65" i="14"/>
  <c r="Y65" i="14"/>
  <c r="AA65" i="14"/>
  <c r="W65" i="14"/>
  <c r="X33" i="14"/>
  <c r="Y33" i="14"/>
  <c r="AA33" i="14"/>
  <c r="W33" i="14"/>
  <c r="R13" i="1"/>
  <c r="AI13" i="1" l="1"/>
  <c r="W13" i="1"/>
  <c r="AC13" i="1"/>
  <c r="BE11" i="14"/>
  <c r="BB11" i="14"/>
  <c r="BC11" i="14"/>
  <c r="BA11" i="14"/>
  <c r="BI18" i="14"/>
  <c r="BH18" i="14"/>
  <c r="BK18" i="14"/>
  <c r="BG18" i="14"/>
  <c r="AC11" i="14"/>
  <c r="AE11" i="14"/>
  <c r="AG11" i="14"/>
  <c r="AD11" i="14"/>
  <c r="AU11" i="14"/>
  <c r="AW11" i="14"/>
  <c r="AV11" i="14"/>
  <c r="AY11" i="14"/>
  <c r="AQ18" i="14"/>
  <c r="AS18" i="14"/>
  <c r="AO18" i="14"/>
  <c r="AJ18" i="14"/>
  <c r="AI18" i="14"/>
  <c r="AK18" i="14"/>
  <c r="AM18" i="14"/>
  <c r="AK11" i="14"/>
  <c r="AM11" i="14"/>
  <c r="AI11" i="14"/>
  <c r="BH11" i="14"/>
  <c r="BK11" i="14"/>
  <c r="BI11" i="14"/>
  <c r="BG11" i="14"/>
  <c r="BE18" i="14"/>
  <c r="BC18" i="14"/>
  <c r="BA18" i="14"/>
  <c r="BB18" i="14"/>
  <c r="BO18" i="14"/>
  <c r="BN18" i="14"/>
  <c r="BQ18" i="14"/>
  <c r="BM18" i="14"/>
  <c r="BQ11" i="14"/>
  <c r="BM11" i="14"/>
  <c r="BO11" i="14"/>
  <c r="BN11" i="14"/>
  <c r="AE18" i="14"/>
  <c r="AD18" i="14"/>
  <c r="AC18" i="14"/>
  <c r="AG18" i="14"/>
  <c r="AO11" i="14"/>
  <c r="AS11" i="14"/>
  <c r="AP11" i="14"/>
  <c r="AQ11" i="14"/>
  <c r="BT11" i="14"/>
  <c r="BU11" i="14"/>
  <c r="BS11" i="14"/>
  <c r="BW11" i="14"/>
  <c r="AY18" i="14"/>
  <c r="AV18" i="14"/>
  <c r="AW18" i="14"/>
  <c r="AU18" i="14"/>
  <c r="BU18" i="14"/>
  <c r="BS18" i="14"/>
  <c r="BT18" i="14"/>
  <c r="BW18" i="14"/>
  <c r="O110" i="14"/>
  <c r="J110" i="14"/>
  <c r="H110" i="14"/>
  <c r="S109" i="14"/>
  <c r="I109" i="14"/>
  <c r="U32" i="14"/>
  <c r="U31" i="14"/>
  <c r="U30" i="14"/>
  <c r="U29" i="14"/>
  <c r="U28" i="14"/>
  <c r="U27" i="14"/>
  <c r="U26" i="14"/>
  <c r="U25" i="14"/>
  <c r="U24" i="14"/>
  <c r="U23" i="14"/>
  <c r="U22" i="14"/>
  <c r="U21" i="14"/>
  <c r="U20" i="14"/>
  <c r="AP18" i="14"/>
  <c r="U17" i="14"/>
  <c r="U16" i="14"/>
  <c r="U15" i="14"/>
  <c r="U14" i="14"/>
  <c r="U13" i="14"/>
  <c r="U12" i="14"/>
  <c r="I11" i="14"/>
  <c r="AJ11" i="14" s="1"/>
  <c r="S10" i="14"/>
  <c r="I10" i="14"/>
  <c r="AJ13" i="1" l="1"/>
  <c r="AH13" i="1"/>
  <c r="AG13" i="1"/>
  <c r="AF13" i="1"/>
  <c r="AA13" i="1"/>
  <c r="AB13" i="1"/>
  <c r="Z13" i="1"/>
  <c r="AD13" i="1"/>
  <c r="U13" i="1"/>
  <c r="V13" i="1"/>
  <c r="X13" i="1"/>
  <c r="T13" i="1"/>
  <c r="BV34" i="14"/>
  <c r="AR34" i="14"/>
  <c r="BJ34" i="14"/>
  <c r="AL34" i="14"/>
  <c r="BP34" i="14"/>
  <c r="AX34" i="14"/>
  <c r="AF34" i="14"/>
  <c r="BD34" i="14"/>
  <c r="AL36" i="14"/>
  <c r="BP36" i="14"/>
  <c r="BV36" i="14"/>
  <c r="AR36" i="14"/>
  <c r="AF36" i="14"/>
  <c r="AX36" i="14"/>
  <c r="BJ36" i="14"/>
  <c r="BD36" i="14"/>
  <c r="BV38" i="14"/>
  <c r="AX38" i="14"/>
  <c r="BP38" i="14"/>
  <c r="BJ38" i="14"/>
  <c r="AL38" i="14"/>
  <c r="BD38" i="14"/>
  <c r="AF38" i="14"/>
  <c r="AR38" i="14"/>
  <c r="BV40" i="14"/>
  <c r="AX40" i="14"/>
  <c r="BP40" i="14"/>
  <c r="BJ40" i="14"/>
  <c r="AL40" i="14"/>
  <c r="BD40" i="14"/>
  <c r="AF40" i="14"/>
  <c r="AR40" i="14"/>
  <c r="AX44" i="14"/>
  <c r="BV44" i="14"/>
  <c r="BJ44" i="14"/>
  <c r="AF44" i="14"/>
  <c r="BP44" i="14"/>
  <c r="AL44" i="14"/>
  <c r="AR44" i="14"/>
  <c r="BD44" i="14"/>
  <c r="BV46" i="14"/>
  <c r="BP46" i="14"/>
  <c r="AF46" i="14"/>
  <c r="AX46" i="14"/>
  <c r="BJ46" i="14"/>
  <c r="AR46" i="14"/>
  <c r="BD46" i="14"/>
  <c r="AL46" i="14"/>
  <c r="BP48" i="14"/>
  <c r="BV48" i="14"/>
  <c r="AX48" i="14"/>
  <c r="AL48" i="14"/>
  <c r="BJ48" i="14"/>
  <c r="AR48" i="14"/>
  <c r="BD48" i="14"/>
  <c r="AF48" i="14"/>
  <c r="AL52" i="14"/>
  <c r="AX52" i="14"/>
  <c r="BP52" i="14"/>
  <c r="BV52" i="14"/>
  <c r="BD52" i="14"/>
  <c r="BJ52" i="14"/>
  <c r="AF52" i="14"/>
  <c r="AR52" i="14"/>
  <c r="BD54" i="14"/>
  <c r="BJ54" i="14"/>
  <c r="BP54" i="14"/>
  <c r="AR54" i="14"/>
  <c r="AL54" i="14"/>
  <c r="AX54" i="14"/>
  <c r="BV54" i="14"/>
  <c r="AF54" i="14"/>
  <c r="AL56" i="14"/>
  <c r="AF56" i="14"/>
  <c r="BJ56" i="14"/>
  <c r="BV56" i="14"/>
  <c r="BD56" i="14"/>
  <c r="AR56" i="14"/>
  <c r="AX56" i="14"/>
  <c r="BP56" i="14"/>
  <c r="AX60" i="14"/>
  <c r="AR60" i="14"/>
  <c r="BV60" i="14"/>
  <c r="AL60" i="14"/>
  <c r="BJ60" i="14"/>
  <c r="BP60" i="14"/>
  <c r="AF60" i="14"/>
  <c r="BD60" i="14"/>
  <c r="AF62" i="14"/>
  <c r="BJ62" i="14"/>
  <c r="AL62" i="14"/>
  <c r="AR62" i="14"/>
  <c r="BD62" i="14"/>
  <c r="BV62" i="14"/>
  <c r="AX62" i="14"/>
  <c r="BP62" i="14"/>
  <c r="BP64" i="14"/>
  <c r="BV64" i="14"/>
  <c r="AX64" i="14"/>
  <c r="AR64" i="14"/>
  <c r="BD64" i="14"/>
  <c r="BJ64" i="14"/>
  <c r="AL64" i="14"/>
  <c r="AF64" i="14"/>
  <c r="BD68" i="14"/>
  <c r="BV68" i="14"/>
  <c r="AX68" i="14"/>
  <c r="AR68" i="14"/>
  <c r="AL68" i="14"/>
  <c r="BP68" i="14"/>
  <c r="AF68" i="14"/>
  <c r="BJ68" i="14"/>
  <c r="BJ70" i="14"/>
  <c r="AX70" i="14"/>
  <c r="BP70" i="14"/>
  <c r="AL70" i="14"/>
  <c r="AR70" i="14"/>
  <c r="BV70" i="14"/>
  <c r="BD70" i="14"/>
  <c r="AF70" i="14"/>
  <c r="AR72" i="14"/>
  <c r="AF72" i="14"/>
  <c r="BV72" i="14"/>
  <c r="AL72" i="14"/>
  <c r="BD72" i="14"/>
  <c r="BP72" i="14"/>
  <c r="BJ72" i="14"/>
  <c r="AX72" i="14"/>
  <c r="AL76" i="14"/>
  <c r="AF76" i="14"/>
  <c r="AR76" i="14"/>
  <c r="BV76" i="14"/>
  <c r="BD76" i="14"/>
  <c r="BJ76" i="14"/>
  <c r="BP76" i="14"/>
  <c r="AX76" i="14"/>
  <c r="BV78" i="14"/>
  <c r="BD78" i="14"/>
  <c r="AR78" i="14"/>
  <c r="AF78" i="14"/>
  <c r="BJ78" i="14"/>
  <c r="AL78" i="14"/>
  <c r="AX78" i="14"/>
  <c r="BP78" i="14"/>
  <c r="BV82" i="14"/>
  <c r="AX82" i="14"/>
  <c r="BP82" i="14"/>
  <c r="BJ82" i="14"/>
  <c r="BD82" i="14"/>
  <c r="AR82" i="14"/>
  <c r="AF82" i="14"/>
  <c r="AL82" i="14"/>
  <c r="BP84" i="14"/>
  <c r="AX84" i="14"/>
  <c r="BV84" i="14"/>
  <c r="BJ84" i="14"/>
  <c r="AL84" i="14"/>
  <c r="AR84" i="14"/>
  <c r="BD84" i="14"/>
  <c r="AF84" i="14"/>
  <c r="AX88" i="14"/>
  <c r="BJ88" i="14"/>
  <c r="AL88" i="14"/>
  <c r="BD88" i="14"/>
  <c r="AF88" i="14"/>
  <c r="BV88" i="14"/>
  <c r="AR88" i="14"/>
  <c r="BP88" i="14"/>
  <c r="AF90" i="14"/>
  <c r="BP90" i="14"/>
  <c r="AL90" i="14"/>
  <c r="BJ90" i="14"/>
  <c r="BV90" i="14"/>
  <c r="AR90" i="14"/>
  <c r="BD90" i="14"/>
  <c r="AX90" i="14"/>
  <c r="BD94" i="14"/>
  <c r="AR94" i="14"/>
  <c r="AL94" i="14"/>
  <c r="BV94" i="14"/>
  <c r="AX94" i="14"/>
  <c r="BP94" i="14"/>
  <c r="AF94" i="14"/>
  <c r="BJ94" i="14"/>
  <c r="BD98" i="14"/>
  <c r="AF98" i="14"/>
  <c r="BP98" i="14"/>
  <c r="BV98" i="14"/>
  <c r="AX98" i="14"/>
  <c r="AR98" i="14"/>
  <c r="BJ98" i="14"/>
  <c r="AL98" i="14"/>
  <c r="BV100" i="14"/>
  <c r="AR100" i="14"/>
  <c r="AF100" i="14"/>
  <c r="BJ100" i="14"/>
  <c r="BD100" i="14"/>
  <c r="AL100" i="14"/>
  <c r="AX100" i="14"/>
  <c r="BP100" i="14"/>
  <c r="BV104" i="14"/>
  <c r="AX104" i="14"/>
  <c r="BJ104" i="14"/>
  <c r="BP104" i="14"/>
  <c r="AR104" i="14"/>
  <c r="BD104" i="14"/>
  <c r="AF104" i="14"/>
  <c r="AL104" i="14"/>
  <c r="AX106" i="14"/>
  <c r="AF106" i="14"/>
  <c r="AR106" i="14"/>
  <c r="BV106" i="14"/>
  <c r="AL106" i="14"/>
  <c r="BD106" i="14"/>
  <c r="BP106" i="14"/>
  <c r="BJ106" i="14"/>
  <c r="BV19" i="14"/>
  <c r="BP19" i="14"/>
  <c r="BJ19" i="14"/>
  <c r="AR19" i="14"/>
  <c r="AX19" i="14"/>
  <c r="AL19" i="14"/>
  <c r="AF19" i="14"/>
  <c r="BD19" i="14"/>
  <c r="AR33" i="14"/>
  <c r="AL33" i="14"/>
  <c r="BP33" i="14"/>
  <c r="BJ33" i="14"/>
  <c r="AF33" i="14"/>
  <c r="BD33" i="14"/>
  <c r="BV33" i="14"/>
  <c r="AX33" i="14"/>
  <c r="BV35" i="14"/>
  <c r="AR35" i="14"/>
  <c r="BP35" i="14"/>
  <c r="BJ35" i="14"/>
  <c r="AL35" i="14"/>
  <c r="BD35" i="14"/>
  <c r="AF35" i="14"/>
  <c r="AX35" i="14"/>
  <c r="AX37" i="14"/>
  <c r="AR37" i="14"/>
  <c r="BV37" i="14"/>
  <c r="BD37" i="14"/>
  <c r="AL37" i="14"/>
  <c r="AF37" i="14"/>
  <c r="BP37" i="14"/>
  <c r="BJ37" i="14"/>
  <c r="BV39" i="14"/>
  <c r="BD39" i="14"/>
  <c r="AF39" i="14"/>
  <c r="AL39" i="14"/>
  <c r="BP39" i="14"/>
  <c r="AX39" i="14"/>
  <c r="BJ39" i="14"/>
  <c r="AR39" i="14"/>
  <c r="AF41" i="14"/>
  <c r="BD41" i="14"/>
  <c r="BV41" i="14"/>
  <c r="AR41" i="14"/>
  <c r="BP41" i="14"/>
  <c r="AX41" i="14"/>
  <c r="AL41" i="14"/>
  <c r="BJ41" i="14"/>
  <c r="BD43" i="14"/>
  <c r="BJ43" i="14"/>
  <c r="BP43" i="14"/>
  <c r="AR43" i="14"/>
  <c r="AX43" i="14"/>
  <c r="AL43" i="14"/>
  <c r="AF43" i="14"/>
  <c r="BV43" i="14"/>
  <c r="AX45" i="14"/>
  <c r="AF45" i="14"/>
  <c r="BP45" i="14"/>
  <c r="BV45" i="14"/>
  <c r="BJ45" i="14"/>
  <c r="AR45" i="14"/>
  <c r="BD45" i="14"/>
  <c r="AL45" i="14"/>
  <c r="BV47" i="14"/>
  <c r="AL47" i="14"/>
  <c r="BD47" i="14"/>
  <c r="BJ47" i="14"/>
  <c r="AR47" i="14"/>
  <c r="AX47" i="14"/>
  <c r="AF47" i="14"/>
  <c r="BP47" i="14"/>
  <c r="BJ49" i="14"/>
  <c r="AF49" i="14"/>
  <c r="AR49" i="14"/>
  <c r="BV49" i="14"/>
  <c r="BD49" i="14"/>
  <c r="AL49" i="14"/>
  <c r="BP49" i="14"/>
  <c r="AX49" i="14"/>
  <c r="BJ51" i="14"/>
  <c r="AL51" i="14"/>
  <c r="BP51" i="14"/>
  <c r="AX51" i="14"/>
  <c r="AF51" i="14"/>
  <c r="BV51" i="14"/>
  <c r="AR51" i="14"/>
  <c r="BD51" i="14"/>
  <c r="BD53" i="14"/>
  <c r="BP53" i="14"/>
  <c r="BJ53" i="14"/>
  <c r="AF53" i="14"/>
  <c r="BV53" i="14"/>
  <c r="AL53" i="14"/>
  <c r="AR53" i="14"/>
  <c r="AX53" i="14"/>
  <c r="BV55" i="14"/>
  <c r="AL55" i="14"/>
  <c r="BJ55" i="14"/>
  <c r="AX55" i="14"/>
  <c r="AR55" i="14"/>
  <c r="BP55" i="14"/>
  <c r="BD55" i="14"/>
  <c r="AF55" i="14"/>
  <c r="AX57" i="14"/>
  <c r="AF57" i="14"/>
  <c r="BJ57" i="14"/>
  <c r="BV57" i="14"/>
  <c r="AL57" i="14"/>
  <c r="BD57" i="14"/>
  <c r="BP57" i="14"/>
  <c r="AR57" i="14"/>
  <c r="BP59" i="14"/>
  <c r="AR59" i="14"/>
  <c r="BD59" i="14"/>
  <c r="AF59" i="14"/>
  <c r="BV59" i="14"/>
  <c r="AL59" i="14"/>
  <c r="AX59" i="14"/>
  <c r="BJ59" i="14"/>
  <c r="AL61" i="14"/>
  <c r="AX61" i="14"/>
  <c r="BJ61" i="14"/>
  <c r="BV61" i="14"/>
  <c r="AF61" i="14"/>
  <c r="BP61" i="14"/>
  <c r="AR61" i="14"/>
  <c r="BD61" i="14"/>
  <c r="BV63" i="14"/>
  <c r="AX63" i="14"/>
  <c r="BP63" i="14"/>
  <c r="BJ63" i="14"/>
  <c r="AL63" i="14"/>
  <c r="BD63" i="14"/>
  <c r="AF63" i="14"/>
  <c r="AR63" i="14"/>
  <c r="BV65" i="14"/>
  <c r="AL65" i="14"/>
  <c r="BP65" i="14"/>
  <c r="AF65" i="14"/>
  <c r="BD65" i="14"/>
  <c r="AR65" i="14"/>
  <c r="AX65" i="14"/>
  <c r="BJ65" i="14"/>
  <c r="BV67" i="14"/>
  <c r="AR67" i="14"/>
  <c r="AX67" i="14"/>
  <c r="BD67" i="14"/>
  <c r="AL67" i="14"/>
  <c r="BJ67" i="14"/>
  <c r="BP67" i="14"/>
  <c r="AF67" i="14"/>
  <c r="BJ69" i="14"/>
  <c r="AF69" i="14"/>
  <c r="AX69" i="14"/>
  <c r="BV69" i="14"/>
  <c r="BD69" i="14"/>
  <c r="AL69" i="14"/>
  <c r="AR69" i="14"/>
  <c r="BP69" i="14"/>
  <c r="BV71" i="14"/>
  <c r="AX71" i="14"/>
  <c r="AR71" i="14"/>
  <c r="BJ71" i="14"/>
  <c r="AL71" i="14"/>
  <c r="BD71" i="14"/>
  <c r="AF71" i="14"/>
  <c r="BP71" i="14"/>
  <c r="AL73" i="14"/>
  <c r="AR73" i="14"/>
  <c r="BV73" i="14"/>
  <c r="BD73" i="14"/>
  <c r="AX73" i="14"/>
  <c r="BP73" i="14"/>
  <c r="AF73" i="14"/>
  <c r="BJ73" i="14"/>
  <c r="AX75" i="14"/>
  <c r="AL75" i="14"/>
  <c r="BJ75" i="14"/>
  <c r="BV75" i="14"/>
  <c r="BD75" i="14"/>
  <c r="AF75" i="14"/>
  <c r="BP75" i="14"/>
  <c r="AR75" i="14"/>
  <c r="AX77" i="14"/>
  <c r="BV77" i="14"/>
  <c r="AL77" i="14"/>
  <c r="BJ77" i="14"/>
  <c r="BD77" i="14"/>
  <c r="AR77" i="14"/>
  <c r="AF77" i="14"/>
  <c r="BP77" i="14"/>
  <c r="BV79" i="14"/>
  <c r="AL79" i="14"/>
  <c r="BP79" i="14"/>
  <c r="BJ79" i="14"/>
  <c r="BD79" i="14"/>
  <c r="AF79" i="14"/>
  <c r="AX79" i="14"/>
  <c r="AR79" i="14"/>
  <c r="AX81" i="14"/>
  <c r="AF81" i="14"/>
  <c r="BD81" i="14"/>
  <c r="BV81" i="14"/>
  <c r="AL81" i="14"/>
  <c r="BP81" i="14"/>
  <c r="AR81" i="14"/>
  <c r="BJ81" i="14"/>
  <c r="BV83" i="14"/>
  <c r="AR83" i="14"/>
  <c r="AX83" i="14"/>
  <c r="BP83" i="14"/>
  <c r="AL83" i="14"/>
  <c r="BJ83" i="14"/>
  <c r="BD83" i="14"/>
  <c r="AF83" i="14"/>
  <c r="AF85" i="14"/>
  <c r="AR85" i="14"/>
  <c r="AL85" i="14"/>
  <c r="BJ85" i="14"/>
  <c r="AX85" i="14"/>
  <c r="BD85" i="14"/>
  <c r="BV85" i="14"/>
  <c r="BP85" i="14"/>
  <c r="BV87" i="14"/>
  <c r="AX87" i="14"/>
  <c r="BJ87" i="14"/>
  <c r="BP87" i="14"/>
  <c r="AR87" i="14"/>
  <c r="AL87" i="14"/>
  <c r="BD87" i="14"/>
  <c r="AF87" i="14"/>
  <c r="AL89" i="14"/>
  <c r="AF89" i="14"/>
  <c r="BP89" i="14"/>
  <c r="BV89" i="14"/>
  <c r="AX89" i="14"/>
  <c r="BJ89" i="14"/>
  <c r="AR89" i="14"/>
  <c r="BD89" i="14"/>
  <c r="AL91" i="14"/>
  <c r="BD91" i="14"/>
  <c r="BV91" i="14"/>
  <c r="AR91" i="14"/>
  <c r="BJ91" i="14"/>
  <c r="AX91" i="14"/>
  <c r="BP91" i="14"/>
  <c r="AF91" i="14"/>
  <c r="BJ93" i="14"/>
  <c r="BV93" i="14"/>
  <c r="AX93" i="14"/>
  <c r="BP93" i="14"/>
  <c r="AL93" i="14"/>
  <c r="BD93" i="14"/>
  <c r="AF93" i="14"/>
  <c r="AR93" i="14"/>
  <c r="BV95" i="14"/>
  <c r="BP95" i="14"/>
  <c r="BD95" i="14"/>
  <c r="AR95" i="14"/>
  <c r="BJ95" i="14"/>
  <c r="AL95" i="14"/>
  <c r="AF95" i="14"/>
  <c r="AX95" i="14"/>
  <c r="BD97" i="14"/>
  <c r="AF97" i="14"/>
  <c r="BV97" i="14"/>
  <c r="AX97" i="14"/>
  <c r="AL97" i="14"/>
  <c r="BJ97" i="14"/>
  <c r="AR97" i="14"/>
  <c r="BP97" i="14"/>
  <c r="BJ99" i="14"/>
  <c r="BP99" i="14"/>
  <c r="AL99" i="14"/>
  <c r="AX99" i="14"/>
  <c r="AF99" i="14"/>
  <c r="BV99" i="14"/>
  <c r="AR99" i="14"/>
  <c r="BD99" i="14"/>
  <c r="AR101" i="14"/>
  <c r="BV101" i="14"/>
  <c r="AF101" i="14"/>
  <c r="AX101" i="14"/>
  <c r="BD101" i="14"/>
  <c r="AL101" i="14"/>
  <c r="BP101" i="14"/>
  <c r="BJ101" i="14"/>
  <c r="BV103" i="14"/>
  <c r="AX103" i="14"/>
  <c r="BP103" i="14"/>
  <c r="AR103" i="14"/>
  <c r="BD103" i="14"/>
  <c r="BJ103" i="14"/>
  <c r="AF103" i="14"/>
  <c r="AL103" i="14"/>
  <c r="AL105" i="14"/>
  <c r="AF105" i="14"/>
  <c r="BV105" i="14"/>
  <c r="AR105" i="14"/>
  <c r="BD105" i="14"/>
  <c r="BJ105" i="14"/>
  <c r="AX105" i="14"/>
  <c r="BP105" i="14"/>
  <c r="BJ107" i="14"/>
  <c r="AL107" i="14"/>
  <c r="BV107" i="14"/>
  <c r="AX107" i="14"/>
  <c r="AF107" i="14"/>
  <c r="BP107" i="14"/>
  <c r="BD107" i="14"/>
  <c r="AR107" i="14"/>
  <c r="BJ109" i="14"/>
  <c r="AF109" i="14"/>
  <c r="BV109" i="14"/>
  <c r="AX109" i="14"/>
  <c r="BD109" i="14"/>
  <c r="AL109" i="14"/>
  <c r="BP109" i="14"/>
  <c r="AR109" i="14"/>
  <c r="BV42" i="14"/>
  <c r="AL42" i="14"/>
  <c r="AR42" i="14"/>
  <c r="BP42" i="14"/>
  <c r="AX42" i="14"/>
  <c r="BJ42" i="14"/>
  <c r="BD42" i="14"/>
  <c r="AF42" i="14"/>
  <c r="BP50" i="14"/>
  <c r="BJ50" i="14"/>
  <c r="AL50" i="14"/>
  <c r="AX50" i="14"/>
  <c r="AF50" i="14"/>
  <c r="BV50" i="14"/>
  <c r="AR50" i="14"/>
  <c r="BD50" i="14"/>
  <c r="BV58" i="14"/>
  <c r="BJ58" i="14"/>
  <c r="BP58" i="14"/>
  <c r="AX58" i="14"/>
  <c r="BD58" i="14"/>
  <c r="AL58" i="14"/>
  <c r="AF58" i="14"/>
  <c r="AR58" i="14"/>
  <c r="BV66" i="14"/>
  <c r="AX66" i="14"/>
  <c r="AF66" i="14"/>
  <c r="BP66" i="14"/>
  <c r="AR66" i="14"/>
  <c r="BD66" i="14"/>
  <c r="BJ66" i="14"/>
  <c r="AL66" i="14"/>
  <c r="BV74" i="14"/>
  <c r="AR74" i="14"/>
  <c r="BP74" i="14"/>
  <c r="AX74" i="14"/>
  <c r="AF74" i="14"/>
  <c r="AL74" i="14"/>
  <c r="BD74" i="14"/>
  <c r="BJ74" i="14"/>
  <c r="BJ80" i="14"/>
  <c r="AF80" i="14"/>
  <c r="BV80" i="14"/>
  <c r="BD80" i="14"/>
  <c r="AR80" i="14"/>
  <c r="AL80" i="14"/>
  <c r="AX80" i="14"/>
  <c r="BP80" i="14"/>
  <c r="BV86" i="14"/>
  <c r="BP86" i="14"/>
  <c r="BJ86" i="14"/>
  <c r="BD86" i="14"/>
  <c r="AX86" i="14"/>
  <c r="AF86" i="14"/>
  <c r="AL86" i="14"/>
  <c r="AR86" i="14"/>
  <c r="BV92" i="14"/>
  <c r="AL92" i="14"/>
  <c r="BP92" i="14"/>
  <c r="AX92" i="14"/>
  <c r="AR92" i="14"/>
  <c r="BD92" i="14"/>
  <c r="AF92" i="14"/>
  <c r="BJ92" i="14"/>
  <c r="BJ96" i="14"/>
  <c r="BP96" i="14"/>
  <c r="AR96" i="14"/>
  <c r="AF96" i="14"/>
  <c r="AL96" i="14"/>
  <c r="BD96" i="14"/>
  <c r="BV96" i="14"/>
  <c r="AX96" i="14"/>
  <c r="BD102" i="14"/>
  <c r="AX102" i="14"/>
  <c r="BV102" i="14"/>
  <c r="AL102" i="14"/>
  <c r="BP102" i="14"/>
  <c r="BJ102" i="14"/>
  <c r="AF102" i="14"/>
  <c r="AR102" i="14"/>
  <c r="BV108" i="14"/>
  <c r="AL108" i="14"/>
  <c r="BP108" i="14"/>
  <c r="AX108" i="14"/>
  <c r="BJ108" i="14"/>
  <c r="AR108" i="14"/>
  <c r="BD108" i="14"/>
  <c r="AF108" i="14"/>
  <c r="T32" i="14"/>
  <c r="Z32" i="14" s="1"/>
  <c r="T31" i="14"/>
  <c r="Z31" i="14" s="1"/>
  <c r="T30" i="14"/>
  <c r="Z30" i="14" s="1"/>
  <c r="T29" i="14"/>
  <c r="Z29" i="14" s="1"/>
  <c r="T28" i="14"/>
  <c r="Z28" i="14" s="1"/>
  <c r="T27" i="14"/>
  <c r="Z27" i="14" s="1"/>
  <c r="T26" i="14"/>
  <c r="Z26" i="14" s="1"/>
  <c r="T25" i="14"/>
  <c r="Z25" i="14" s="1"/>
  <c r="T24" i="14"/>
  <c r="Z24" i="14" s="1"/>
  <c r="T23" i="14"/>
  <c r="Z23" i="14" s="1"/>
  <c r="T22" i="14"/>
  <c r="Z22" i="14" s="1"/>
  <c r="T21" i="14"/>
  <c r="Z21" i="14" s="1"/>
  <c r="T20" i="14"/>
  <c r="Z20" i="14" s="1"/>
  <c r="T10" i="14"/>
  <c r="Z10" i="14" s="1"/>
  <c r="T13" i="14"/>
  <c r="Z13" i="14" s="1"/>
  <c r="T12" i="14"/>
  <c r="Z12" i="14" s="1"/>
  <c r="T17" i="14"/>
  <c r="Z17" i="14" s="1"/>
  <c r="T16" i="14"/>
  <c r="Z16" i="14" s="1"/>
  <c r="T15" i="14"/>
  <c r="Z15" i="14" s="1"/>
  <c r="T14" i="14"/>
  <c r="Z14" i="14" s="1"/>
  <c r="I110" i="14"/>
  <c r="U110" i="14"/>
  <c r="BV27" i="14" l="1"/>
  <c r="BP27" i="14"/>
  <c r="BJ27" i="14"/>
  <c r="BD27" i="14"/>
  <c r="AL27" i="14"/>
  <c r="AX27" i="14"/>
  <c r="AR27" i="14"/>
  <c r="AF27" i="14"/>
  <c r="X27" i="14"/>
  <c r="AA27" i="14"/>
  <c r="W27" i="14"/>
  <c r="Y27" i="14"/>
  <c r="AK108" i="14"/>
  <c r="AJ108" i="14"/>
  <c r="AI108" i="14"/>
  <c r="AM108" i="14"/>
  <c r="BA96" i="14"/>
  <c r="BE96" i="14"/>
  <c r="BB96" i="14"/>
  <c r="BC96" i="14"/>
  <c r="AK92" i="14"/>
  <c r="AJ92" i="14"/>
  <c r="AI92" i="14"/>
  <c r="AM92" i="14"/>
  <c r="AK80" i="14"/>
  <c r="AJ80" i="14"/>
  <c r="AM80" i="14"/>
  <c r="AI80" i="14"/>
  <c r="AQ74" i="14"/>
  <c r="AP74" i="14"/>
  <c r="AO74" i="14"/>
  <c r="AS74" i="14"/>
  <c r="AU66" i="14"/>
  <c r="AW66" i="14"/>
  <c r="AY66" i="14"/>
  <c r="AV66" i="14"/>
  <c r="BI58" i="14"/>
  <c r="BH58" i="14"/>
  <c r="BG58" i="14"/>
  <c r="BK58" i="14"/>
  <c r="BI42" i="14"/>
  <c r="BH42" i="14"/>
  <c r="BK42" i="14"/>
  <c r="BG42" i="14"/>
  <c r="AI109" i="14"/>
  <c r="AK109" i="14"/>
  <c r="AM109" i="14"/>
  <c r="AJ109" i="14"/>
  <c r="BO107" i="14"/>
  <c r="BM107" i="14"/>
  <c r="BQ107" i="14"/>
  <c r="BN107" i="14"/>
  <c r="BK105" i="14"/>
  <c r="BH105" i="14"/>
  <c r="BI105" i="14"/>
  <c r="BG105" i="14"/>
  <c r="BI103" i="14"/>
  <c r="BG103" i="14"/>
  <c r="BK103" i="14"/>
  <c r="BH103" i="14"/>
  <c r="AJ101" i="14"/>
  <c r="AM101" i="14"/>
  <c r="AI101" i="14"/>
  <c r="AK101" i="14"/>
  <c r="BW99" i="14"/>
  <c r="BS99" i="14"/>
  <c r="BU99" i="14"/>
  <c r="BT99" i="14"/>
  <c r="AG97" i="14"/>
  <c r="AE97" i="14"/>
  <c r="AD97" i="14"/>
  <c r="AC97" i="14"/>
  <c r="AJ95" i="14"/>
  <c r="AI95" i="14"/>
  <c r="AM95" i="14"/>
  <c r="AK95" i="14"/>
  <c r="BU93" i="14"/>
  <c r="BT93" i="14"/>
  <c r="BW93" i="14"/>
  <c r="BS93" i="14"/>
  <c r="BC91" i="14"/>
  <c r="BE91" i="14"/>
  <c r="BA91" i="14"/>
  <c r="BB91" i="14"/>
  <c r="AG89" i="14"/>
  <c r="AE89" i="14"/>
  <c r="AD89" i="14"/>
  <c r="AC89" i="14"/>
  <c r="AW87" i="14"/>
  <c r="AU87" i="14"/>
  <c r="AY87" i="14"/>
  <c r="AV87" i="14"/>
  <c r="AP85" i="14"/>
  <c r="AS85" i="14"/>
  <c r="AO85" i="14"/>
  <c r="AQ85" i="14"/>
  <c r="BN81" i="14"/>
  <c r="BQ81" i="14"/>
  <c r="BO81" i="14"/>
  <c r="BM81" i="14"/>
  <c r="AJ79" i="14"/>
  <c r="AI79" i="14"/>
  <c r="AM79" i="14"/>
  <c r="AK79" i="14"/>
  <c r="AC75" i="14"/>
  <c r="AG75" i="14"/>
  <c r="AE75" i="14"/>
  <c r="AD75" i="14"/>
  <c r="BN73" i="14"/>
  <c r="BO73" i="14"/>
  <c r="BQ73" i="14"/>
  <c r="BM73" i="14"/>
  <c r="BC71" i="14"/>
  <c r="BB71" i="14"/>
  <c r="BA71" i="14"/>
  <c r="BE71" i="14"/>
  <c r="AE69" i="14"/>
  <c r="AC69" i="14"/>
  <c r="AD69" i="14"/>
  <c r="AG69" i="14"/>
  <c r="AP65" i="14"/>
  <c r="AO65" i="14"/>
  <c r="AS65" i="14"/>
  <c r="AQ65" i="14"/>
  <c r="AW63" i="14"/>
  <c r="AV63" i="14"/>
  <c r="AY63" i="14"/>
  <c r="AU63" i="14"/>
  <c r="AJ59" i="14"/>
  <c r="AK59" i="14"/>
  <c r="AM59" i="14"/>
  <c r="AI59" i="14"/>
  <c r="BC57" i="14"/>
  <c r="BB57" i="14"/>
  <c r="BE57" i="14"/>
  <c r="BA57" i="14"/>
  <c r="BQ55" i="14"/>
  <c r="BM55" i="14"/>
  <c r="BN55" i="14"/>
  <c r="BO55" i="14"/>
  <c r="AJ53" i="14"/>
  <c r="AM53" i="14"/>
  <c r="AI53" i="14"/>
  <c r="AK53" i="14"/>
  <c r="AJ51" i="14"/>
  <c r="AK51" i="14"/>
  <c r="AI51" i="14"/>
  <c r="AM51" i="14"/>
  <c r="AG49" i="14"/>
  <c r="AE49" i="14"/>
  <c r="AC49" i="14"/>
  <c r="AD49" i="14"/>
  <c r="AJ47" i="14"/>
  <c r="AI47" i="14"/>
  <c r="AM47" i="14"/>
  <c r="AK47" i="14"/>
  <c r="AJ43" i="14"/>
  <c r="AK43" i="14"/>
  <c r="AM43" i="14"/>
  <c r="AI43" i="14"/>
  <c r="AW41" i="14"/>
  <c r="AY41" i="14"/>
  <c r="AU41" i="14"/>
  <c r="AV41" i="14"/>
  <c r="AW39" i="14"/>
  <c r="AU39" i="14"/>
  <c r="AY39" i="14"/>
  <c r="AV39" i="14"/>
  <c r="AP37" i="14"/>
  <c r="AS37" i="14"/>
  <c r="AO37" i="14"/>
  <c r="AQ37" i="14"/>
  <c r="BC35" i="14"/>
  <c r="BA35" i="14"/>
  <c r="BE35" i="14"/>
  <c r="BB35" i="14"/>
  <c r="BC33" i="14"/>
  <c r="BB33" i="14"/>
  <c r="BE33" i="14"/>
  <c r="BA33" i="14"/>
  <c r="BQ19" i="14"/>
  <c r="BN19" i="14"/>
  <c r="BO19" i="14"/>
  <c r="BM19" i="14"/>
  <c r="BE106" i="14"/>
  <c r="BA106" i="14"/>
  <c r="BC106" i="14"/>
  <c r="BB106" i="14"/>
  <c r="AC106" i="14"/>
  <c r="AD106" i="14"/>
  <c r="AG106" i="14"/>
  <c r="AE106" i="14"/>
  <c r="AU104" i="14"/>
  <c r="AV104" i="14"/>
  <c r="AY104" i="14"/>
  <c r="AW104" i="14"/>
  <c r="AK100" i="14"/>
  <c r="AJ100" i="14"/>
  <c r="AI100" i="14"/>
  <c r="AM100" i="14"/>
  <c r="AQ100" i="14"/>
  <c r="AS100" i="14"/>
  <c r="AO100" i="14"/>
  <c r="AP100" i="14"/>
  <c r="AC98" i="14"/>
  <c r="AE98" i="14"/>
  <c r="AD98" i="14"/>
  <c r="AG98" i="14"/>
  <c r="BN94" i="14"/>
  <c r="BO94" i="14"/>
  <c r="BQ94" i="14"/>
  <c r="BM94" i="14"/>
  <c r="AQ94" i="14"/>
  <c r="AP94" i="14"/>
  <c r="AS94" i="14"/>
  <c r="AO94" i="14"/>
  <c r="BN90" i="14"/>
  <c r="BO90" i="14"/>
  <c r="BM90" i="14"/>
  <c r="BQ90" i="14"/>
  <c r="BS88" i="14"/>
  <c r="BT88" i="14"/>
  <c r="BU88" i="14"/>
  <c r="BW88" i="14"/>
  <c r="BG88" i="14"/>
  <c r="BI88" i="14"/>
  <c r="BH88" i="14"/>
  <c r="BK88" i="14"/>
  <c r="AY84" i="14"/>
  <c r="AU84" i="14"/>
  <c r="AW84" i="14"/>
  <c r="AV84" i="14"/>
  <c r="AQ82" i="14"/>
  <c r="AP82" i="14"/>
  <c r="AO82" i="14"/>
  <c r="AS82" i="14"/>
  <c r="AJ78" i="14"/>
  <c r="AK78" i="14"/>
  <c r="AM78" i="14"/>
  <c r="AI78" i="14"/>
  <c r="AE76" i="14"/>
  <c r="AD76" i="14"/>
  <c r="AG76" i="14"/>
  <c r="AC76" i="14"/>
  <c r="BO72" i="14"/>
  <c r="BQ72" i="14"/>
  <c r="BN72" i="14"/>
  <c r="BM72" i="14"/>
  <c r="BT70" i="14"/>
  <c r="BU70" i="14"/>
  <c r="BW70" i="14"/>
  <c r="BS70" i="14"/>
  <c r="BO68" i="14"/>
  <c r="BN68" i="14"/>
  <c r="BQ68" i="14"/>
  <c r="BM68" i="14"/>
  <c r="BU64" i="14"/>
  <c r="BS64" i="14"/>
  <c r="BT64" i="14"/>
  <c r="BW64" i="14"/>
  <c r="AY34" i="14"/>
  <c r="AW34" i="14"/>
  <c r="AV34" i="14"/>
  <c r="AU34" i="14"/>
  <c r="AA17" i="14"/>
  <c r="BV17" i="14"/>
  <c r="BP17" i="14"/>
  <c r="AL17" i="14"/>
  <c r="BD17" i="14"/>
  <c r="AX17" i="14"/>
  <c r="BJ17" i="14"/>
  <c r="X17" i="14"/>
  <c r="AR17" i="14"/>
  <c r="AF17" i="14"/>
  <c r="Y17" i="14"/>
  <c r="W17" i="14"/>
  <c r="X20" i="14"/>
  <c r="BV20" i="14"/>
  <c r="BP20" i="14"/>
  <c r="BD20" i="14"/>
  <c r="AX20" i="14"/>
  <c r="AL20" i="14"/>
  <c r="AR20" i="14"/>
  <c r="BJ20" i="14"/>
  <c r="AF20" i="14"/>
  <c r="Y20" i="14"/>
  <c r="W20" i="14"/>
  <c r="AA20" i="14"/>
  <c r="X24" i="14"/>
  <c r="BV24" i="14"/>
  <c r="BP24" i="14"/>
  <c r="BJ24" i="14"/>
  <c r="BD24" i="14"/>
  <c r="AX24" i="14"/>
  <c r="AL24" i="14"/>
  <c r="AR24" i="14"/>
  <c r="Y24" i="14"/>
  <c r="AF24" i="14"/>
  <c r="W24" i="14"/>
  <c r="AA24" i="14"/>
  <c r="Y32" i="14"/>
  <c r="BV32" i="14"/>
  <c r="BP32" i="14"/>
  <c r="BJ32" i="14"/>
  <c r="BD32" i="14"/>
  <c r="AX32" i="14"/>
  <c r="AL32" i="14"/>
  <c r="AF32" i="14"/>
  <c r="AR32" i="14"/>
  <c r="X32" i="14"/>
  <c r="AA32" i="14"/>
  <c r="W32" i="14"/>
  <c r="BG108" i="14"/>
  <c r="BI108" i="14"/>
  <c r="BH108" i="14"/>
  <c r="BK108" i="14"/>
  <c r="BN102" i="14"/>
  <c r="BO102" i="14"/>
  <c r="BQ102" i="14"/>
  <c r="BM102" i="14"/>
  <c r="BC102" i="14"/>
  <c r="BB102" i="14"/>
  <c r="BE102" i="14"/>
  <c r="BA102" i="14"/>
  <c r="AK96" i="14"/>
  <c r="AJ96" i="14"/>
  <c r="AM96" i="14"/>
  <c r="AI96" i="14"/>
  <c r="AQ92" i="14"/>
  <c r="AO92" i="14"/>
  <c r="AS92" i="14"/>
  <c r="AP92" i="14"/>
  <c r="BS92" i="14"/>
  <c r="BW92" i="14"/>
  <c r="BT92" i="14"/>
  <c r="BU92" i="14"/>
  <c r="AV86" i="14"/>
  <c r="AU86" i="14"/>
  <c r="AY86" i="14"/>
  <c r="AW86" i="14"/>
  <c r="AQ80" i="14"/>
  <c r="AS80" i="14"/>
  <c r="AO80" i="14"/>
  <c r="AP80" i="14"/>
  <c r="BK80" i="14"/>
  <c r="BG80" i="14"/>
  <c r="BI80" i="14"/>
  <c r="BH80" i="14"/>
  <c r="AC74" i="14"/>
  <c r="AD74" i="14"/>
  <c r="AE74" i="14"/>
  <c r="AG74" i="14"/>
  <c r="BT74" i="14"/>
  <c r="BU74" i="14"/>
  <c r="BS74" i="14"/>
  <c r="BW74" i="14"/>
  <c r="BT66" i="14"/>
  <c r="BU66" i="14"/>
  <c r="BS66" i="14"/>
  <c r="BW66" i="14"/>
  <c r="BE58" i="14"/>
  <c r="BB58" i="14"/>
  <c r="BC58" i="14"/>
  <c r="BA58" i="14"/>
  <c r="BT58" i="14"/>
  <c r="BU58" i="14"/>
  <c r="BS58" i="14"/>
  <c r="BW58" i="14"/>
  <c r="AD50" i="14"/>
  <c r="AE50" i="14"/>
  <c r="AC50" i="14"/>
  <c r="AG50" i="14"/>
  <c r="BN50" i="14"/>
  <c r="BO50" i="14"/>
  <c r="BM50" i="14"/>
  <c r="BQ50" i="14"/>
  <c r="BT42" i="14"/>
  <c r="BU42" i="14"/>
  <c r="BS42" i="14"/>
  <c r="BW42" i="14"/>
  <c r="BC109" i="14"/>
  <c r="BE109" i="14"/>
  <c r="BA109" i="14"/>
  <c r="BB109" i="14"/>
  <c r="BK109" i="14"/>
  <c r="BI109" i="14"/>
  <c r="BG109" i="14"/>
  <c r="BH109" i="14"/>
  <c r="AE107" i="14"/>
  <c r="AC107" i="14"/>
  <c r="AG107" i="14"/>
  <c r="AD107" i="14"/>
  <c r="BI107" i="14"/>
  <c r="BG107" i="14"/>
  <c r="BH107" i="14"/>
  <c r="BK107" i="14"/>
  <c r="BC105" i="14"/>
  <c r="BE105" i="14"/>
  <c r="BA105" i="14"/>
  <c r="BB105" i="14"/>
  <c r="BC103" i="14"/>
  <c r="BB103" i="14"/>
  <c r="BE103" i="14"/>
  <c r="BA103" i="14"/>
  <c r="BT103" i="14"/>
  <c r="BU103" i="14"/>
  <c r="BS103" i="14"/>
  <c r="BW103" i="14"/>
  <c r="BC101" i="14"/>
  <c r="BA101" i="14"/>
  <c r="BB101" i="14"/>
  <c r="BE101" i="14"/>
  <c r="AP101" i="14"/>
  <c r="AS101" i="14"/>
  <c r="AO101" i="14"/>
  <c r="AQ101" i="14"/>
  <c r="AE99" i="14"/>
  <c r="AC99" i="14"/>
  <c r="AG99" i="14"/>
  <c r="AD99" i="14"/>
  <c r="BI99" i="14"/>
  <c r="BK99" i="14"/>
  <c r="BG99" i="14"/>
  <c r="BH99" i="14"/>
  <c r="BE97" i="14"/>
  <c r="BB97" i="14"/>
  <c r="BC97" i="14"/>
  <c r="BA97" i="14"/>
  <c r="BI95" i="14"/>
  <c r="BK95" i="14"/>
  <c r="BG95" i="14"/>
  <c r="BH95" i="14"/>
  <c r="BT95" i="14"/>
  <c r="BW95" i="14"/>
  <c r="BS95" i="14"/>
  <c r="BU95" i="14"/>
  <c r="AJ93" i="14"/>
  <c r="AM93" i="14"/>
  <c r="AI93" i="14"/>
  <c r="AK93" i="14"/>
  <c r="BI91" i="14"/>
  <c r="BH91" i="14"/>
  <c r="BG91" i="14"/>
  <c r="BK91" i="14"/>
  <c r="AJ91" i="14"/>
  <c r="AK91" i="14"/>
  <c r="AM91" i="14"/>
  <c r="AI91" i="14"/>
  <c r="AW89" i="14"/>
  <c r="AY89" i="14"/>
  <c r="AV89" i="14"/>
  <c r="AU89" i="14"/>
  <c r="AJ89" i="14"/>
  <c r="AM89" i="14"/>
  <c r="AK89" i="14"/>
  <c r="AI89" i="14"/>
  <c r="BW87" i="14"/>
  <c r="BS87" i="14"/>
  <c r="BU87" i="14"/>
  <c r="BT87" i="14"/>
  <c r="AW85" i="14"/>
  <c r="AY85" i="14"/>
  <c r="AU85" i="14"/>
  <c r="AV85" i="14"/>
  <c r="AG85" i="14"/>
  <c r="AE85" i="14"/>
  <c r="AD85" i="14"/>
  <c r="AC85" i="14"/>
  <c r="AJ83" i="14"/>
  <c r="AK83" i="14"/>
  <c r="AI83" i="14"/>
  <c r="AM83" i="14"/>
  <c r="BT83" i="14"/>
  <c r="BW83" i="14"/>
  <c r="BS83" i="14"/>
  <c r="BU83" i="14"/>
  <c r="AW81" i="14"/>
  <c r="AV81" i="14"/>
  <c r="AY81" i="14"/>
  <c r="AU81" i="14"/>
  <c r="BC79" i="14"/>
  <c r="BA79" i="14"/>
  <c r="BE79" i="14"/>
  <c r="BB79" i="14"/>
  <c r="BT79" i="14"/>
  <c r="BU79" i="14"/>
  <c r="BS79" i="14"/>
  <c r="BW79" i="14"/>
  <c r="BC77" i="14"/>
  <c r="BE77" i="14"/>
  <c r="BA77" i="14"/>
  <c r="BB77" i="14"/>
  <c r="BC75" i="14"/>
  <c r="BB75" i="14"/>
  <c r="BA75" i="14"/>
  <c r="BE75" i="14"/>
  <c r="AW75" i="14"/>
  <c r="AU75" i="14"/>
  <c r="AV75" i="14"/>
  <c r="AY75" i="14"/>
  <c r="AJ73" i="14"/>
  <c r="AM73" i="14"/>
  <c r="AK73" i="14"/>
  <c r="AI73" i="14"/>
  <c r="AJ71" i="14"/>
  <c r="AM71" i="14"/>
  <c r="AI71" i="14"/>
  <c r="AK71" i="14"/>
  <c r="BC69" i="14"/>
  <c r="BA69" i="14"/>
  <c r="BB69" i="14"/>
  <c r="BE69" i="14"/>
  <c r="AJ67" i="14"/>
  <c r="AK67" i="14"/>
  <c r="AI67" i="14"/>
  <c r="AM67" i="14"/>
  <c r="BT65" i="14"/>
  <c r="BU65" i="14"/>
  <c r="BS65" i="14"/>
  <c r="BW65" i="14"/>
  <c r="BC49" i="14"/>
  <c r="BB49" i="14"/>
  <c r="BE49" i="14"/>
  <c r="BA49" i="14"/>
  <c r="BJ14" i="14"/>
  <c r="BP14" i="14"/>
  <c r="BV14" i="14"/>
  <c r="AX14" i="14"/>
  <c r="BD14" i="14"/>
  <c r="AL14" i="14"/>
  <c r="AF14" i="14"/>
  <c r="X14" i="14"/>
  <c r="Y14" i="14"/>
  <c r="AR14" i="14"/>
  <c r="W14" i="14"/>
  <c r="AA14" i="14"/>
  <c r="X12" i="14"/>
  <c r="BV12" i="14"/>
  <c r="BD12" i="14"/>
  <c r="AL12" i="14"/>
  <c r="AX12" i="14"/>
  <c r="BJ12" i="14"/>
  <c r="AR12" i="14"/>
  <c r="AF12" i="14"/>
  <c r="BP12" i="14"/>
  <c r="Y12" i="14"/>
  <c r="W12" i="14"/>
  <c r="AA12" i="14"/>
  <c r="AA21" i="14"/>
  <c r="BJ21" i="14"/>
  <c r="BV21" i="14"/>
  <c r="BP21" i="14"/>
  <c r="AL21" i="14"/>
  <c r="BD21" i="14"/>
  <c r="AX21" i="14"/>
  <c r="AR21" i="14"/>
  <c r="X21" i="14"/>
  <c r="Y21" i="14"/>
  <c r="AF21" i="14"/>
  <c r="W21" i="14"/>
  <c r="X25" i="14"/>
  <c r="BV25" i="14"/>
  <c r="BP25" i="14"/>
  <c r="BD25" i="14"/>
  <c r="AL25" i="14"/>
  <c r="AX25" i="14"/>
  <c r="BJ25" i="14"/>
  <c r="AR25" i="14"/>
  <c r="AF25" i="14"/>
  <c r="Y25" i="14"/>
  <c r="AA25" i="14"/>
  <c r="W25" i="14"/>
  <c r="X29" i="14"/>
  <c r="BJ29" i="14"/>
  <c r="BV29" i="14"/>
  <c r="BP29" i="14"/>
  <c r="AL29" i="14"/>
  <c r="AX29" i="14"/>
  <c r="BD29" i="14"/>
  <c r="AR29" i="14"/>
  <c r="AF29" i="14"/>
  <c r="Y29" i="14"/>
  <c r="W29" i="14"/>
  <c r="AA29" i="14"/>
  <c r="AE108" i="14"/>
  <c r="AD108" i="14"/>
  <c r="AG108" i="14"/>
  <c r="AC108" i="14"/>
  <c r="AU108" i="14"/>
  <c r="AY108" i="14"/>
  <c r="AV108" i="14"/>
  <c r="AW108" i="14"/>
  <c r="AQ102" i="14"/>
  <c r="AP102" i="14"/>
  <c r="AS102" i="14"/>
  <c r="AO102" i="14"/>
  <c r="AJ102" i="14"/>
  <c r="AK102" i="14"/>
  <c r="AM102" i="14"/>
  <c r="AI102" i="14"/>
  <c r="AU96" i="14"/>
  <c r="AV96" i="14"/>
  <c r="AY96" i="14"/>
  <c r="AW96" i="14"/>
  <c r="AE96" i="14"/>
  <c r="AG96" i="14"/>
  <c r="AC96" i="14"/>
  <c r="AD96" i="14"/>
  <c r="BK92" i="14"/>
  <c r="BG92" i="14"/>
  <c r="BI92" i="14"/>
  <c r="BH92" i="14"/>
  <c r="AU92" i="14"/>
  <c r="AY92" i="14"/>
  <c r="AV92" i="14"/>
  <c r="AW92" i="14"/>
  <c r="AQ86" i="14"/>
  <c r="AP86" i="14"/>
  <c r="AS86" i="14"/>
  <c r="AO86" i="14"/>
  <c r="BE86" i="14"/>
  <c r="BA86" i="14"/>
  <c r="BC86" i="14"/>
  <c r="BB86" i="14"/>
  <c r="BO80" i="14"/>
  <c r="BN80" i="14"/>
  <c r="BQ80" i="14"/>
  <c r="BM80" i="14"/>
  <c r="BA80" i="14"/>
  <c r="BB80" i="14"/>
  <c r="BC80" i="14"/>
  <c r="BE80" i="14"/>
  <c r="BI74" i="14"/>
  <c r="BH74" i="14"/>
  <c r="BG74" i="14"/>
  <c r="BK74" i="14"/>
  <c r="AV74" i="14"/>
  <c r="AU74" i="14"/>
  <c r="AY74" i="14"/>
  <c r="AW74" i="14"/>
  <c r="AK66" i="14"/>
  <c r="AJ66" i="14"/>
  <c r="AI66" i="14"/>
  <c r="AM66" i="14"/>
  <c r="BN66" i="14"/>
  <c r="BO66" i="14"/>
  <c r="BM66" i="14"/>
  <c r="BQ66" i="14"/>
  <c r="AQ58" i="14"/>
  <c r="AP58" i="14"/>
  <c r="AO58" i="14"/>
  <c r="AS58" i="14"/>
  <c r="AV58" i="14"/>
  <c r="AY58" i="14"/>
  <c r="AU58" i="14"/>
  <c r="AW58" i="14"/>
  <c r="BE50" i="14"/>
  <c r="BB50" i="14"/>
  <c r="BC50" i="14"/>
  <c r="BA50" i="14"/>
  <c r="AY50" i="14"/>
  <c r="AV50" i="14"/>
  <c r="AU50" i="14"/>
  <c r="AW50" i="14"/>
  <c r="AD42" i="14"/>
  <c r="AE42" i="14"/>
  <c r="AC42" i="14"/>
  <c r="AG42" i="14"/>
  <c r="BN42" i="14"/>
  <c r="BO42" i="14"/>
  <c r="BM42" i="14"/>
  <c r="BQ42" i="14"/>
  <c r="AQ109" i="14"/>
  <c r="AO109" i="14"/>
  <c r="AS109" i="14"/>
  <c r="AP109" i="14"/>
  <c r="AW109" i="14"/>
  <c r="AY109" i="14"/>
  <c r="AU109" i="14"/>
  <c r="AV109" i="14"/>
  <c r="AP107" i="14"/>
  <c r="AS107" i="14"/>
  <c r="AQ107" i="14"/>
  <c r="AO107" i="14"/>
  <c r="AW107" i="14"/>
  <c r="AU107" i="14"/>
  <c r="AY107" i="14"/>
  <c r="AV107" i="14"/>
  <c r="BN105" i="14"/>
  <c r="BQ105" i="14"/>
  <c r="BO105" i="14"/>
  <c r="BM105" i="14"/>
  <c r="AP105" i="14"/>
  <c r="AS105" i="14"/>
  <c r="AO105" i="14"/>
  <c r="AQ105" i="14"/>
  <c r="AJ103" i="14"/>
  <c r="AM103" i="14"/>
  <c r="AI103" i="14"/>
  <c r="AK103" i="14"/>
  <c r="AQ103" i="14"/>
  <c r="AP103" i="14"/>
  <c r="AS103" i="14"/>
  <c r="AO103" i="14"/>
  <c r="BK101" i="14"/>
  <c r="BI101" i="14"/>
  <c r="BH101" i="14"/>
  <c r="BG101" i="14"/>
  <c r="AW101" i="14"/>
  <c r="AY101" i="14"/>
  <c r="AU101" i="14"/>
  <c r="AV101" i="14"/>
  <c r="BC99" i="14"/>
  <c r="BA99" i="14"/>
  <c r="BE99" i="14"/>
  <c r="BB99" i="14"/>
  <c r="AW99" i="14"/>
  <c r="AY99" i="14"/>
  <c r="AU99" i="14"/>
  <c r="AV99" i="14"/>
  <c r="BN97" i="14"/>
  <c r="BQ97" i="14"/>
  <c r="BO97" i="14"/>
  <c r="BM97" i="14"/>
  <c r="AW97" i="14"/>
  <c r="AY97" i="14"/>
  <c r="AU97" i="14"/>
  <c r="AV97" i="14"/>
  <c r="AW95" i="14"/>
  <c r="AV95" i="14"/>
  <c r="AU95" i="14"/>
  <c r="AY95" i="14"/>
  <c r="AS95" i="14"/>
  <c r="AO95" i="14"/>
  <c r="AQ95" i="14"/>
  <c r="AP95" i="14"/>
  <c r="AP93" i="14"/>
  <c r="AS93" i="14"/>
  <c r="AO93" i="14"/>
  <c r="AQ93" i="14"/>
  <c r="BN93" i="14"/>
  <c r="BO93" i="14"/>
  <c r="BQ93" i="14"/>
  <c r="BM93" i="14"/>
  <c r="AC91" i="14"/>
  <c r="AG91" i="14"/>
  <c r="AE91" i="14"/>
  <c r="AD91" i="14"/>
  <c r="AP91" i="14"/>
  <c r="AO91" i="14"/>
  <c r="AS91" i="14"/>
  <c r="AQ91" i="14"/>
  <c r="BE89" i="14"/>
  <c r="BA89" i="14"/>
  <c r="BB89" i="14"/>
  <c r="BC89" i="14"/>
  <c r="BU89" i="14"/>
  <c r="BS89" i="14"/>
  <c r="BT89" i="14"/>
  <c r="BW89" i="14"/>
  <c r="AG87" i="14"/>
  <c r="AE87" i="14"/>
  <c r="AC87" i="14"/>
  <c r="AD87" i="14"/>
  <c r="BQ87" i="14"/>
  <c r="BM87" i="14"/>
  <c r="BN87" i="14"/>
  <c r="BO87" i="14"/>
  <c r="BN85" i="14"/>
  <c r="BO85" i="14"/>
  <c r="BQ85" i="14"/>
  <c r="BM85" i="14"/>
  <c r="BK85" i="14"/>
  <c r="BI85" i="14"/>
  <c r="BG85" i="14"/>
  <c r="BH85" i="14"/>
  <c r="AC83" i="14"/>
  <c r="AE83" i="14"/>
  <c r="AG83" i="14"/>
  <c r="AD83" i="14"/>
  <c r="BN83" i="14"/>
  <c r="BM83" i="14"/>
  <c r="BO83" i="14"/>
  <c r="BQ83" i="14"/>
  <c r="BK81" i="14"/>
  <c r="BI81" i="14"/>
  <c r="BH81" i="14"/>
  <c r="BG81" i="14"/>
  <c r="BT81" i="14"/>
  <c r="BU81" i="14"/>
  <c r="BS81" i="14"/>
  <c r="BW81" i="14"/>
  <c r="AS79" i="14"/>
  <c r="AO79" i="14"/>
  <c r="AQ79" i="14"/>
  <c r="AP79" i="14"/>
  <c r="BH79" i="14"/>
  <c r="BK79" i="14"/>
  <c r="BG79" i="14"/>
  <c r="BI79" i="14"/>
  <c r="BN77" i="14"/>
  <c r="BQ77" i="14"/>
  <c r="BO77" i="14"/>
  <c r="BM77" i="14"/>
  <c r="BK77" i="14"/>
  <c r="BI77" i="14"/>
  <c r="BG77" i="14"/>
  <c r="BH77" i="14"/>
  <c r="AP75" i="14"/>
  <c r="AS75" i="14"/>
  <c r="AO75" i="14"/>
  <c r="AQ75" i="14"/>
  <c r="BT75" i="14"/>
  <c r="BW75" i="14"/>
  <c r="BS75" i="14"/>
  <c r="BU75" i="14"/>
  <c r="BK73" i="14"/>
  <c r="BI73" i="14"/>
  <c r="BH73" i="14"/>
  <c r="BG73" i="14"/>
  <c r="BB73" i="14"/>
  <c r="BC73" i="14"/>
  <c r="BE73" i="14"/>
  <c r="BA73" i="14"/>
  <c r="BQ71" i="14"/>
  <c r="BM71" i="14"/>
  <c r="BO71" i="14"/>
  <c r="BN71" i="14"/>
  <c r="BG71" i="14"/>
  <c r="BI71" i="14"/>
  <c r="BH71" i="14"/>
  <c r="BK71" i="14"/>
  <c r="BN69" i="14"/>
  <c r="BQ69" i="14"/>
  <c r="BO69" i="14"/>
  <c r="BM69" i="14"/>
  <c r="BT69" i="14"/>
  <c r="BU69" i="14"/>
  <c r="BS69" i="14"/>
  <c r="BW69" i="14"/>
  <c r="AC67" i="14"/>
  <c r="AG67" i="14"/>
  <c r="AE67" i="14"/>
  <c r="AD67" i="14"/>
  <c r="BC67" i="14"/>
  <c r="BE67" i="14"/>
  <c r="BA67" i="14"/>
  <c r="BB67" i="14"/>
  <c r="BK65" i="14"/>
  <c r="BI65" i="14"/>
  <c r="BG65" i="14"/>
  <c r="BH65" i="14"/>
  <c r="AG65" i="14"/>
  <c r="AE65" i="14"/>
  <c r="AD65" i="14"/>
  <c r="AC65" i="14"/>
  <c r="AS63" i="14"/>
  <c r="AO63" i="14"/>
  <c r="AP63" i="14"/>
  <c r="AQ63" i="14"/>
  <c r="BK63" i="14"/>
  <c r="BH63" i="14"/>
  <c r="BI63" i="14"/>
  <c r="BG63" i="14"/>
  <c r="BC61" i="14"/>
  <c r="BB61" i="14"/>
  <c r="BE61" i="14"/>
  <c r="BA61" i="14"/>
  <c r="BT61" i="14"/>
  <c r="BU61" i="14"/>
  <c r="BS61" i="14"/>
  <c r="BW61" i="14"/>
  <c r="BH59" i="14"/>
  <c r="BK59" i="14"/>
  <c r="BI59" i="14"/>
  <c r="BG59" i="14"/>
  <c r="AG59" i="14"/>
  <c r="AC59" i="14"/>
  <c r="AE59" i="14"/>
  <c r="AD59" i="14"/>
  <c r="AP57" i="14"/>
  <c r="AS57" i="14"/>
  <c r="AO57" i="14"/>
  <c r="AQ57" i="14"/>
  <c r="BT57" i="14"/>
  <c r="BU57" i="14"/>
  <c r="BS57" i="14"/>
  <c r="BW57" i="14"/>
  <c r="AG55" i="14"/>
  <c r="AE55" i="14"/>
  <c r="AC55" i="14"/>
  <c r="AD55" i="14"/>
  <c r="AW55" i="14"/>
  <c r="AU55" i="14"/>
  <c r="AV55" i="14"/>
  <c r="AY55" i="14"/>
  <c r="AW53" i="14"/>
  <c r="AY53" i="14"/>
  <c r="AU53" i="14"/>
  <c r="AV53" i="14"/>
  <c r="AG53" i="14"/>
  <c r="AE53" i="14"/>
  <c r="AD53" i="14"/>
  <c r="AC53" i="14"/>
  <c r="BC51" i="14"/>
  <c r="BB51" i="14"/>
  <c r="BE51" i="14"/>
  <c r="BA51" i="14"/>
  <c r="AW51" i="14"/>
  <c r="AU51" i="14"/>
  <c r="AY51" i="14"/>
  <c r="AV51" i="14"/>
  <c r="AW49" i="14"/>
  <c r="AV49" i="14"/>
  <c r="AU49" i="14"/>
  <c r="AY49" i="14"/>
  <c r="BT49" i="14"/>
  <c r="BU49" i="14"/>
  <c r="BS49" i="14"/>
  <c r="BW49" i="14"/>
  <c r="BO47" i="14"/>
  <c r="BM47" i="14"/>
  <c r="BN47" i="14"/>
  <c r="BQ47" i="14"/>
  <c r="BG47" i="14"/>
  <c r="BI47" i="14"/>
  <c r="BK47" i="14"/>
  <c r="BH47" i="14"/>
  <c r="AJ45" i="14"/>
  <c r="AM45" i="14"/>
  <c r="AI45" i="14"/>
  <c r="AK45" i="14"/>
  <c r="BT45" i="14"/>
  <c r="BU45" i="14"/>
  <c r="BS45" i="14"/>
  <c r="BW45" i="14"/>
  <c r="BT43" i="14"/>
  <c r="BW43" i="14"/>
  <c r="BS43" i="14"/>
  <c r="BU43" i="14"/>
  <c r="AP43" i="14"/>
  <c r="AQ43" i="14"/>
  <c r="AO43" i="14"/>
  <c r="AS43" i="14"/>
  <c r="BH41" i="14"/>
  <c r="BI41" i="14"/>
  <c r="BK41" i="14"/>
  <c r="BG41" i="14"/>
  <c r="AP41" i="14"/>
  <c r="AS41" i="14"/>
  <c r="AO41" i="14"/>
  <c r="AQ41" i="14"/>
  <c r="AQ39" i="14"/>
  <c r="AS39" i="14"/>
  <c r="AO39" i="14"/>
  <c r="AP39" i="14"/>
  <c r="AJ39" i="14"/>
  <c r="AM39" i="14"/>
  <c r="AI39" i="14"/>
  <c r="AK39" i="14"/>
  <c r="BH37" i="14"/>
  <c r="BI37" i="14"/>
  <c r="BK37" i="14"/>
  <c r="BG37" i="14"/>
  <c r="BC37" i="14"/>
  <c r="BA37" i="14"/>
  <c r="BE37" i="14"/>
  <c r="BB37" i="14"/>
  <c r="AW35" i="14"/>
  <c r="AY35" i="14"/>
  <c r="AU35" i="14"/>
  <c r="AV35" i="14"/>
  <c r="BK35" i="14"/>
  <c r="BI35" i="14"/>
  <c r="BH35" i="14"/>
  <c r="BG35" i="14"/>
  <c r="AW33" i="14"/>
  <c r="AY33" i="14"/>
  <c r="AU33" i="14"/>
  <c r="AV33" i="14"/>
  <c r="BH33" i="14"/>
  <c r="BI33" i="14"/>
  <c r="BK33" i="14"/>
  <c r="BG33" i="14"/>
  <c r="BE19" i="14"/>
  <c r="BB19" i="14"/>
  <c r="BC19" i="14"/>
  <c r="BA19" i="14"/>
  <c r="AP19" i="14"/>
  <c r="AQ19" i="14"/>
  <c r="AO19" i="14"/>
  <c r="AS19" i="14"/>
  <c r="BH106" i="14"/>
  <c r="BG106" i="14"/>
  <c r="BI106" i="14"/>
  <c r="BK106" i="14"/>
  <c r="BW106" i="14"/>
  <c r="BT106" i="14"/>
  <c r="BU106" i="14"/>
  <c r="BS106" i="14"/>
  <c r="AK104" i="14"/>
  <c r="AJ104" i="14"/>
  <c r="AM104" i="14"/>
  <c r="AI104" i="14"/>
  <c r="BO104" i="14"/>
  <c r="BQ104" i="14"/>
  <c r="BN104" i="14"/>
  <c r="BM104" i="14"/>
  <c r="BO100" i="14"/>
  <c r="BN100" i="14"/>
  <c r="BQ100" i="14"/>
  <c r="BM100" i="14"/>
  <c r="BG100" i="14"/>
  <c r="BI100" i="14"/>
  <c r="BH100" i="14"/>
  <c r="BK100" i="14"/>
  <c r="AK98" i="14"/>
  <c r="AJ98" i="14"/>
  <c r="AM98" i="14"/>
  <c r="AI98" i="14"/>
  <c r="BW98" i="14"/>
  <c r="BU98" i="14"/>
  <c r="BT98" i="14"/>
  <c r="BS98" i="14"/>
  <c r="BI94" i="14"/>
  <c r="BG94" i="14"/>
  <c r="BK94" i="14"/>
  <c r="BH94" i="14"/>
  <c r="BW94" i="14"/>
  <c r="BT94" i="14"/>
  <c r="BU94" i="14"/>
  <c r="BS94" i="14"/>
  <c r="AV90" i="14"/>
  <c r="AW90" i="14"/>
  <c r="AY90" i="14"/>
  <c r="AU90" i="14"/>
  <c r="BK90" i="14"/>
  <c r="BI90" i="14"/>
  <c r="BG90" i="14"/>
  <c r="BH90" i="14"/>
  <c r="BO88" i="14"/>
  <c r="BN88" i="14"/>
  <c r="BQ88" i="14"/>
  <c r="BM88" i="14"/>
  <c r="BA88" i="14"/>
  <c r="BB88" i="14"/>
  <c r="BE88" i="14"/>
  <c r="BC88" i="14"/>
  <c r="AE84" i="14"/>
  <c r="AD84" i="14"/>
  <c r="AG84" i="14"/>
  <c r="AC84" i="14"/>
  <c r="BG84" i="14"/>
  <c r="BI84" i="14"/>
  <c r="BH84" i="14"/>
  <c r="BK84" i="14"/>
  <c r="AK82" i="14"/>
  <c r="AJ82" i="14"/>
  <c r="AI82" i="14"/>
  <c r="AM82" i="14"/>
  <c r="BK82" i="14"/>
  <c r="BI82" i="14"/>
  <c r="BH82" i="14"/>
  <c r="BG82" i="14"/>
  <c r="BN78" i="14"/>
  <c r="BO78" i="14"/>
  <c r="BQ78" i="14"/>
  <c r="BM78" i="14"/>
  <c r="AD78" i="14"/>
  <c r="AE78" i="14"/>
  <c r="AG78" i="14"/>
  <c r="AC78" i="14"/>
  <c r="AU76" i="14"/>
  <c r="AY76" i="14"/>
  <c r="AV76" i="14"/>
  <c r="AW76" i="14"/>
  <c r="BU76" i="14"/>
  <c r="BS76" i="14"/>
  <c r="BT76" i="14"/>
  <c r="BW76" i="14"/>
  <c r="AU72" i="14"/>
  <c r="AV72" i="14"/>
  <c r="AY72" i="14"/>
  <c r="AW72" i="14"/>
  <c r="AK72" i="14"/>
  <c r="AJ72" i="14"/>
  <c r="AM72" i="14"/>
  <c r="AI72" i="14"/>
  <c r="AC70" i="14"/>
  <c r="AG70" i="14"/>
  <c r="AE70" i="14"/>
  <c r="AD70" i="14"/>
  <c r="AJ70" i="14"/>
  <c r="AK70" i="14"/>
  <c r="AM70" i="14"/>
  <c r="AI70" i="14"/>
  <c r="BK68" i="14"/>
  <c r="BG68" i="14"/>
  <c r="BI68" i="14"/>
  <c r="BH68" i="14"/>
  <c r="AQ68" i="14"/>
  <c r="AS68" i="14"/>
  <c r="AO68" i="14"/>
  <c r="AP68" i="14"/>
  <c r="AE64" i="14"/>
  <c r="AG64" i="14"/>
  <c r="AC64" i="14"/>
  <c r="AD64" i="14"/>
  <c r="AQ64" i="14"/>
  <c r="AO64" i="14"/>
  <c r="AS64" i="14"/>
  <c r="AP64" i="14"/>
  <c r="BN62" i="14"/>
  <c r="BO62" i="14"/>
  <c r="BQ62" i="14"/>
  <c r="BM62" i="14"/>
  <c r="AQ62" i="14"/>
  <c r="AP62" i="14"/>
  <c r="AS62" i="14"/>
  <c r="AO62" i="14"/>
  <c r="BE60" i="14"/>
  <c r="BB60" i="14"/>
  <c r="BC60" i="14"/>
  <c r="BA60" i="14"/>
  <c r="AK60" i="14"/>
  <c r="AJ60" i="14"/>
  <c r="AI60" i="14"/>
  <c r="AM60" i="14"/>
  <c r="BO56" i="14"/>
  <c r="BQ56" i="14"/>
  <c r="BN56" i="14"/>
  <c r="BM56" i="14"/>
  <c r="BU56" i="14"/>
  <c r="BS56" i="14"/>
  <c r="BT56" i="14"/>
  <c r="BW56" i="14"/>
  <c r="AC54" i="14"/>
  <c r="AG54" i="14"/>
  <c r="AD54" i="14"/>
  <c r="AE54" i="14"/>
  <c r="AQ54" i="14"/>
  <c r="AP54" i="14"/>
  <c r="AS54" i="14"/>
  <c r="AO54" i="14"/>
  <c r="AQ52" i="14"/>
  <c r="AS52" i="14"/>
  <c r="AO52" i="14"/>
  <c r="AP52" i="14"/>
  <c r="BU52" i="14"/>
  <c r="BS52" i="14"/>
  <c r="BT52" i="14"/>
  <c r="BW52" i="14"/>
  <c r="AE48" i="14"/>
  <c r="AD48" i="14"/>
  <c r="AG48" i="14"/>
  <c r="AC48" i="14"/>
  <c r="AK48" i="14"/>
  <c r="AJ48" i="14"/>
  <c r="AM48" i="14"/>
  <c r="AI48" i="14"/>
  <c r="AJ46" i="14"/>
  <c r="AK46" i="14"/>
  <c r="AM46" i="14"/>
  <c r="AI46" i="14"/>
  <c r="AU46" i="14"/>
  <c r="AW46" i="14"/>
  <c r="AY46" i="14"/>
  <c r="AV46" i="14"/>
  <c r="BE44" i="14"/>
  <c r="BB44" i="14"/>
  <c r="BC44" i="14"/>
  <c r="BA44" i="14"/>
  <c r="AE44" i="14"/>
  <c r="AD44" i="14"/>
  <c r="AG44" i="14"/>
  <c r="AC44" i="14"/>
  <c r="AQ40" i="14"/>
  <c r="AO40" i="14"/>
  <c r="AS40" i="14"/>
  <c r="AP40" i="14"/>
  <c r="BK40" i="14"/>
  <c r="BG40" i="14"/>
  <c r="BI40" i="14"/>
  <c r="BH40" i="14"/>
  <c r="AQ38" i="14"/>
  <c r="AP38" i="14"/>
  <c r="AS38" i="14"/>
  <c r="AO38" i="14"/>
  <c r="BI38" i="14"/>
  <c r="BH38" i="14"/>
  <c r="BK38" i="14"/>
  <c r="BG38" i="14"/>
  <c r="BE36" i="14"/>
  <c r="BA36" i="14"/>
  <c r="BC36" i="14"/>
  <c r="BB36" i="14"/>
  <c r="AQ36" i="14"/>
  <c r="AS36" i="14"/>
  <c r="AO36" i="14"/>
  <c r="AP36" i="14"/>
  <c r="BE34" i="14"/>
  <c r="BC34" i="14"/>
  <c r="BA34" i="14"/>
  <c r="BB34" i="14"/>
  <c r="AK34" i="14"/>
  <c r="AJ34" i="14"/>
  <c r="AI34" i="14"/>
  <c r="AM34" i="14"/>
  <c r="X16" i="14"/>
  <c r="BV16" i="14"/>
  <c r="BP16" i="14"/>
  <c r="BJ16" i="14"/>
  <c r="BD16" i="14"/>
  <c r="AR16" i="14"/>
  <c r="AL16" i="14"/>
  <c r="AX16" i="14"/>
  <c r="AF16" i="14"/>
  <c r="Y16" i="14"/>
  <c r="W16" i="14"/>
  <c r="AA16" i="14"/>
  <c r="Y23" i="14"/>
  <c r="BV23" i="14"/>
  <c r="BP23" i="14"/>
  <c r="AR23" i="14"/>
  <c r="AL23" i="14"/>
  <c r="AX23" i="14"/>
  <c r="BJ23" i="14"/>
  <c r="BD23" i="14"/>
  <c r="AF23" i="14"/>
  <c r="AA23" i="14"/>
  <c r="W23" i="14"/>
  <c r="X23" i="14"/>
  <c r="AQ108" i="14"/>
  <c r="AO108" i="14"/>
  <c r="AS108" i="14"/>
  <c r="AP108" i="14"/>
  <c r="BH102" i="14"/>
  <c r="BI102" i="14"/>
  <c r="BK102" i="14"/>
  <c r="BG102" i="14"/>
  <c r="BO96" i="14"/>
  <c r="BQ96" i="14"/>
  <c r="BN96" i="14"/>
  <c r="BM96" i="14"/>
  <c r="BN86" i="14"/>
  <c r="BO86" i="14"/>
  <c r="BQ86" i="14"/>
  <c r="BM86" i="14"/>
  <c r="AK74" i="14"/>
  <c r="AJ74" i="14"/>
  <c r="AI74" i="14"/>
  <c r="AM74" i="14"/>
  <c r="AK58" i="14"/>
  <c r="AJ58" i="14"/>
  <c r="AM58" i="14"/>
  <c r="AI58" i="14"/>
  <c r="BI50" i="14"/>
  <c r="BH50" i="14"/>
  <c r="BK50" i="14"/>
  <c r="BG50" i="14"/>
  <c r="AG109" i="14"/>
  <c r="AD109" i="14"/>
  <c r="AE109" i="14"/>
  <c r="AC109" i="14"/>
  <c r="AG105" i="14"/>
  <c r="AE105" i="14"/>
  <c r="AD105" i="14"/>
  <c r="AC105" i="14"/>
  <c r="BW101" i="14"/>
  <c r="BU101" i="14"/>
  <c r="BS101" i="14"/>
  <c r="BT101" i="14"/>
  <c r="BK97" i="14"/>
  <c r="BI97" i="14"/>
  <c r="BH97" i="14"/>
  <c r="BG97" i="14"/>
  <c r="BC93" i="14"/>
  <c r="BB93" i="14"/>
  <c r="BE93" i="14"/>
  <c r="BA93" i="14"/>
  <c r="BK89" i="14"/>
  <c r="BI89" i="14"/>
  <c r="BG89" i="14"/>
  <c r="BH89" i="14"/>
  <c r="BC85" i="14"/>
  <c r="BE85" i="14"/>
  <c r="BA85" i="14"/>
  <c r="BB85" i="14"/>
  <c r="AO83" i="14"/>
  <c r="AS83" i="14"/>
  <c r="AP83" i="14"/>
  <c r="AQ83" i="14"/>
  <c r="AG79" i="14"/>
  <c r="AE79" i="14"/>
  <c r="AC79" i="14"/>
  <c r="AD79" i="14"/>
  <c r="BT77" i="14"/>
  <c r="BU77" i="14"/>
  <c r="BS77" i="14"/>
  <c r="BW77" i="14"/>
  <c r="AP73" i="14"/>
  <c r="AS73" i="14"/>
  <c r="AO73" i="14"/>
  <c r="AQ73" i="14"/>
  <c r="AJ69" i="14"/>
  <c r="AM69" i="14"/>
  <c r="AI69" i="14"/>
  <c r="AK69" i="14"/>
  <c r="AS67" i="14"/>
  <c r="AQ67" i="14"/>
  <c r="AO67" i="14"/>
  <c r="AP67" i="14"/>
  <c r="BC63" i="14"/>
  <c r="BA63" i="14"/>
  <c r="BB63" i="14"/>
  <c r="BE63" i="14"/>
  <c r="AW61" i="14"/>
  <c r="AY61" i="14"/>
  <c r="AU61" i="14"/>
  <c r="AV61" i="14"/>
  <c r="AG57" i="14"/>
  <c r="AE57" i="14"/>
  <c r="AC57" i="14"/>
  <c r="AD57" i="14"/>
  <c r="BN53" i="14"/>
  <c r="BO53" i="14"/>
  <c r="BQ53" i="14"/>
  <c r="BM53" i="14"/>
  <c r="AJ49" i="14"/>
  <c r="AM49" i="14"/>
  <c r="AK49" i="14"/>
  <c r="AI49" i="14"/>
  <c r="AP45" i="14"/>
  <c r="AO45" i="14"/>
  <c r="AS45" i="14"/>
  <c r="AQ45" i="14"/>
  <c r="BH43" i="14"/>
  <c r="BG43" i="14"/>
  <c r="BI43" i="14"/>
  <c r="BK43" i="14"/>
  <c r="AG37" i="14"/>
  <c r="AE37" i="14"/>
  <c r="AC37" i="14"/>
  <c r="AD37" i="14"/>
  <c r="AJ33" i="14"/>
  <c r="AM33" i="14"/>
  <c r="AK33" i="14"/>
  <c r="AI33" i="14"/>
  <c r="BB78" i="14"/>
  <c r="BC78" i="14"/>
  <c r="BA78" i="14"/>
  <c r="BE78" i="14"/>
  <c r="Y15" i="14"/>
  <c r="BV15" i="14"/>
  <c r="BJ15" i="14"/>
  <c r="BP15" i="14"/>
  <c r="AL15" i="14"/>
  <c r="AR15" i="14"/>
  <c r="AF15" i="14"/>
  <c r="AX15" i="14"/>
  <c r="BD15" i="14"/>
  <c r="AA15" i="14"/>
  <c r="X15" i="14"/>
  <c r="W15" i="14"/>
  <c r="AA13" i="14"/>
  <c r="BV13" i="14"/>
  <c r="BP13" i="14"/>
  <c r="BD13" i="14"/>
  <c r="AX13" i="14"/>
  <c r="AR13" i="14"/>
  <c r="AL13" i="14"/>
  <c r="BJ13" i="14"/>
  <c r="AF13" i="14"/>
  <c r="Y13" i="14"/>
  <c r="W13" i="14"/>
  <c r="X13" i="14"/>
  <c r="BV22" i="14"/>
  <c r="BP22" i="14"/>
  <c r="BJ22" i="14"/>
  <c r="BD22" i="14"/>
  <c r="AR22" i="14"/>
  <c r="AX22" i="14"/>
  <c r="AL22" i="14"/>
  <c r="AF22" i="14"/>
  <c r="X22" i="14"/>
  <c r="W22" i="14"/>
  <c r="AA22" i="14"/>
  <c r="Y22" i="14"/>
  <c r="BV26" i="14"/>
  <c r="BP26" i="14"/>
  <c r="BD26" i="14"/>
  <c r="AL26" i="14"/>
  <c r="BJ26" i="14"/>
  <c r="AX26" i="14"/>
  <c r="AR26" i="14"/>
  <c r="AF26" i="14"/>
  <c r="Y26" i="14"/>
  <c r="X26" i="14"/>
  <c r="AA26" i="14"/>
  <c r="W26" i="14"/>
  <c r="BV30" i="14"/>
  <c r="BP30" i="14"/>
  <c r="AX30" i="14"/>
  <c r="AL30" i="14"/>
  <c r="BJ30" i="14"/>
  <c r="AR30" i="14"/>
  <c r="BD30" i="14"/>
  <c r="Y30" i="14"/>
  <c r="AF30" i="14"/>
  <c r="W30" i="14"/>
  <c r="AA30" i="14"/>
  <c r="X30" i="14"/>
  <c r="BE108" i="14"/>
  <c r="BB108" i="14"/>
  <c r="BC108" i="14"/>
  <c r="BA108" i="14"/>
  <c r="BO108" i="14"/>
  <c r="BN108" i="14"/>
  <c r="BQ108" i="14"/>
  <c r="BM108" i="14"/>
  <c r="AE102" i="14"/>
  <c r="AC102" i="14"/>
  <c r="AG102" i="14"/>
  <c r="AD102" i="14"/>
  <c r="BW102" i="14"/>
  <c r="BT102" i="14"/>
  <c r="BU102" i="14"/>
  <c r="BS102" i="14"/>
  <c r="BS96" i="14"/>
  <c r="BT96" i="14"/>
  <c r="BW96" i="14"/>
  <c r="BU96" i="14"/>
  <c r="AQ96" i="14"/>
  <c r="AS96" i="14"/>
  <c r="AO96" i="14"/>
  <c r="AP96" i="14"/>
  <c r="AE92" i="14"/>
  <c r="AD92" i="14"/>
  <c r="AG92" i="14"/>
  <c r="AC92" i="14"/>
  <c r="BO92" i="14"/>
  <c r="BQ92" i="14"/>
  <c r="BN92" i="14"/>
  <c r="BM92" i="14"/>
  <c r="AJ86" i="14"/>
  <c r="AK86" i="14"/>
  <c r="AM86" i="14"/>
  <c r="AI86" i="14"/>
  <c r="BK86" i="14"/>
  <c r="BH86" i="14"/>
  <c r="BI86" i="14"/>
  <c r="BG86" i="14"/>
  <c r="AU80" i="14"/>
  <c r="AW80" i="14"/>
  <c r="AV80" i="14"/>
  <c r="AY80" i="14"/>
  <c r="BU80" i="14"/>
  <c r="BS80" i="14"/>
  <c r="BT80" i="14"/>
  <c r="BW80" i="14"/>
  <c r="BC74" i="14"/>
  <c r="BA74" i="14"/>
  <c r="BE74" i="14"/>
  <c r="BB74" i="14"/>
  <c r="BN74" i="14"/>
  <c r="BO74" i="14"/>
  <c r="BM74" i="14"/>
  <c r="BQ74" i="14"/>
  <c r="BI66" i="14"/>
  <c r="BH66" i="14"/>
  <c r="BG66" i="14"/>
  <c r="BK66" i="14"/>
  <c r="AC66" i="14"/>
  <c r="AE66" i="14"/>
  <c r="AG66" i="14"/>
  <c r="AD66" i="14"/>
  <c r="AG58" i="14"/>
  <c r="AC58" i="14"/>
  <c r="AE58" i="14"/>
  <c r="AD58" i="14"/>
  <c r="BN58" i="14"/>
  <c r="BO58" i="14"/>
  <c r="BM58" i="14"/>
  <c r="BQ58" i="14"/>
  <c r="AQ50" i="14"/>
  <c r="AP50" i="14"/>
  <c r="AO50" i="14"/>
  <c r="AS50" i="14"/>
  <c r="AK50" i="14"/>
  <c r="AJ50" i="14"/>
  <c r="AM50" i="14"/>
  <c r="AI50" i="14"/>
  <c r="BE42" i="14"/>
  <c r="BC42" i="14"/>
  <c r="BB42" i="14"/>
  <c r="BA42" i="14"/>
  <c r="AQ42" i="14"/>
  <c r="AP42" i="14"/>
  <c r="AO42" i="14"/>
  <c r="AS42" i="14"/>
  <c r="BM109" i="14"/>
  <c r="BO109" i="14"/>
  <c r="BQ109" i="14"/>
  <c r="BN109" i="14"/>
  <c r="BU109" i="14"/>
  <c r="BW109" i="14"/>
  <c r="BS109" i="14"/>
  <c r="BT109" i="14"/>
  <c r="BC107" i="14"/>
  <c r="BE107" i="14"/>
  <c r="BB107" i="14"/>
  <c r="BA107" i="14"/>
  <c r="BT107" i="14"/>
  <c r="BU107" i="14"/>
  <c r="BS107" i="14"/>
  <c r="BW107" i="14"/>
  <c r="AW105" i="14"/>
  <c r="AU105" i="14"/>
  <c r="AV105" i="14"/>
  <c r="AY105" i="14"/>
  <c r="BU105" i="14"/>
  <c r="BW105" i="14"/>
  <c r="BS105" i="14"/>
  <c r="BT105" i="14"/>
  <c r="AE103" i="14"/>
  <c r="AG103" i="14"/>
  <c r="AC103" i="14"/>
  <c r="AD103" i="14"/>
  <c r="BM103" i="14"/>
  <c r="BO103" i="14"/>
  <c r="BN103" i="14"/>
  <c r="BQ103" i="14"/>
  <c r="BN101" i="14"/>
  <c r="BQ101" i="14"/>
  <c r="BO101" i="14"/>
  <c r="BM101" i="14"/>
  <c r="AG101" i="14"/>
  <c r="AD101" i="14"/>
  <c r="AE101" i="14"/>
  <c r="AC101" i="14"/>
  <c r="AS99" i="14"/>
  <c r="AP99" i="14"/>
  <c r="AO99" i="14"/>
  <c r="AQ99" i="14"/>
  <c r="AJ99" i="14"/>
  <c r="AK99" i="14"/>
  <c r="AI99" i="14"/>
  <c r="AM99" i="14"/>
  <c r="AP97" i="14"/>
  <c r="AO97" i="14"/>
  <c r="AS97" i="14"/>
  <c r="AQ97" i="14"/>
  <c r="BU97" i="14"/>
  <c r="BW97" i="14"/>
  <c r="BS97" i="14"/>
  <c r="BT97" i="14"/>
  <c r="AG95" i="14"/>
  <c r="AC95" i="14"/>
  <c r="AE95" i="14"/>
  <c r="AD95" i="14"/>
  <c r="BC95" i="14"/>
  <c r="BB95" i="14"/>
  <c r="BA95" i="14"/>
  <c r="BE95" i="14"/>
  <c r="AG93" i="14"/>
  <c r="AE93" i="14"/>
  <c r="AD93" i="14"/>
  <c r="AC93" i="14"/>
  <c r="AW93" i="14"/>
  <c r="AY93" i="14"/>
  <c r="AU93" i="14"/>
  <c r="AV93" i="14"/>
  <c r="BN91" i="14"/>
  <c r="BQ91" i="14"/>
  <c r="BO91" i="14"/>
  <c r="BM91" i="14"/>
  <c r="BW91" i="14"/>
  <c r="BS91" i="14"/>
  <c r="BU91" i="14"/>
  <c r="BT91" i="14"/>
  <c r="AP89" i="14"/>
  <c r="AS89" i="14"/>
  <c r="AO89" i="14"/>
  <c r="AQ89" i="14"/>
  <c r="BN89" i="14"/>
  <c r="BO89" i="14"/>
  <c r="BQ89" i="14"/>
  <c r="BM89" i="14"/>
  <c r="BC87" i="14"/>
  <c r="BE87" i="14"/>
  <c r="BA87" i="14"/>
  <c r="BB87" i="14"/>
  <c r="BI87" i="14"/>
  <c r="BH87" i="14"/>
  <c r="BG87" i="14"/>
  <c r="BK87" i="14"/>
  <c r="BS85" i="14"/>
  <c r="BU85" i="14"/>
  <c r="BT85" i="14"/>
  <c r="BW85" i="14"/>
  <c r="AJ85" i="14"/>
  <c r="AM85" i="14"/>
  <c r="AI85" i="14"/>
  <c r="AK85" i="14"/>
  <c r="BC83" i="14"/>
  <c r="BA83" i="14"/>
  <c r="BE83" i="14"/>
  <c r="BB83" i="14"/>
  <c r="AW83" i="14"/>
  <c r="AV83" i="14"/>
  <c r="AY83" i="14"/>
  <c r="AU83" i="14"/>
  <c r="AP81" i="14"/>
  <c r="AO81" i="14"/>
  <c r="AS81" i="14"/>
  <c r="AQ81" i="14"/>
  <c r="BC81" i="14"/>
  <c r="BE81" i="14"/>
  <c r="BB81" i="14"/>
  <c r="BA81" i="14"/>
  <c r="AW79" i="14"/>
  <c r="AY79" i="14"/>
  <c r="AU79" i="14"/>
  <c r="AV79" i="14"/>
  <c r="BO79" i="14"/>
  <c r="BM79" i="14"/>
  <c r="BQ79" i="14"/>
  <c r="BN79" i="14"/>
  <c r="AG77" i="14"/>
  <c r="AE77" i="14"/>
  <c r="AD77" i="14"/>
  <c r="AC77" i="14"/>
  <c r="AJ77" i="14"/>
  <c r="AM77" i="14"/>
  <c r="AI77" i="14"/>
  <c r="AK77" i="14"/>
  <c r="BM75" i="14"/>
  <c r="BO75" i="14"/>
  <c r="BN75" i="14"/>
  <c r="BQ75" i="14"/>
  <c r="BH75" i="14"/>
  <c r="BG75" i="14"/>
  <c r="BI75" i="14"/>
  <c r="BK75" i="14"/>
  <c r="AE73" i="14"/>
  <c r="AC73" i="14"/>
  <c r="AD73" i="14"/>
  <c r="AG73" i="14"/>
  <c r="BT73" i="14"/>
  <c r="BU73" i="14"/>
  <c r="BS73" i="14"/>
  <c r="BW73" i="14"/>
  <c r="AC71" i="14"/>
  <c r="AE71" i="14"/>
  <c r="AG71" i="14"/>
  <c r="AD71" i="14"/>
  <c r="AQ71" i="14"/>
  <c r="AP71" i="14"/>
  <c r="AO71" i="14"/>
  <c r="AS71" i="14"/>
  <c r="AP69" i="14"/>
  <c r="AO69" i="14"/>
  <c r="AS69" i="14"/>
  <c r="AQ69" i="14"/>
  <c r="AW69" i="14"/>
  <c r="AY69" i="14"/>
  <c r="AU69" i="14"/>
  <c r="AV69" i="14"/>
  <c r="BN67" i="14"/>
  <c r="BQ67" i="14"/>
  <c r="BO67" i="14"/>
  <c r="BM67" i="14"/>
  <c r="AW67" i="14"/>
  <c r="AU67" i="14"/>
  <c r="AV67" i="14"/>
  <c r="AY67" i="14"/>
  <c r="AW65" i="14"/>
  <c r="AY65" i="14"/>
  <c r="AU65" i="14"/>
  <c r="AV65" i="14"/>
  <c r="BN65" i="14"/>
  <c r="BQ65" i="14"/>
  <c r="BO65" i="14"/>
  <c r="BM65" i="14"/>
  <c r="AC63" i="14"/>
  <c r="AE63" i="14"/>
  <c r="AG63" i="14"/>
  <c r="AD63" i="14"/>
  <c r="BO63" i="14"/>
  <c r="BN63" i="14"/>
  <c r="BQ63" i="14"/>
  <c r="BM63" i="14"/>
  <c r="AP61" i="14"/>
  <c r="AO61" i="14"/>
  <c r="AS61" i="14"/>
  <c r="AQ61" i="14"/>
  <c r="BK61" i="14"/>
  <c r="BI61" i="14"/>
  <c r="BH61" i="14"/>
  <c r="BG61" i="14"/>
  <c r="AW59" i="14"/>
  <c r="AU59" i="14"/>
  <c r="AY59" i="14"/>
  <c r="AV59" i="14"/>
  <c r="BC59" i="14"/>
  <c r="BE59" i="14"/>
  <c r="BA59" i="14"/>
  <c r="BB59" i="14"/>
  <c r="BN57" i="14"/>
  <c r="BO57" i="14"/>
  <c r="BQ57" i="14"/>
  <c r="BM57" i="14"/>
  <c r="BK57" i="14"/>
  <c r="BI57" i="14"/>
  <c r="BG57" i="14"/>
  <c r="BH57" i="14"/>
  <c r="BC55" i="14"/>
  <c r="BE55" i="14"/>
  <c r="BA55" i="14"/>
  <c r="BB55" i="14"/>
  <c r="BI55" i="14"/>
  <c r="BG55" i="14"/>
  <c r="BK55" i="14"/>
  <c r="BH55" i="14"/>
  <c r="AP53" i="14"/>
  <c r="AO53" i="14"/>
  <c r="AS53" i="14"/>
  <c r="AQ53" i="14"/>
  <c r="BH53" i="14"/>
  <c r="BI53" i="14"/>
  <c r="BK53" i="14"/>
  <c r="BG53" i="14"/>
  <c r="AQ51" i="14"/>
  <c r="AP51" i="14"/>
  <c r="AS51" i="14"/>
  <c r="AO51" i="14"/>
  <c r="BN51" i="14"/>
  <c r="BM51" i="14"/>
  <c r="BQ51" i="14"/>
  <c r="BO51" i="14"/>
  <c r="BN49" i="14"/>
  <c r="BQ49" i="14"/>
  <c r="BO49" i="14"/>
  <c r="BM49" i="14"/>
  <c r="AP49" i="14"/>
  <c r="AO49" i="14"/>
  <c r="AS49" i="14"/>
  <c r="AQ49" i="14"/>
  <c r="AG47" i="14"/>
  <c r="AC47" i="14"/>
  <c r="AE47" i="14"/>
  <c r="AD47" i="14"/>
  <c r="BC47" i="14"/>
  <c r="BA47" i="14"/>
  <c r="BE47" i="14"/>
  <c r="BB47" i="14"/>
  <c r="BC45" i="14"/>
  <c r="BB45" i="14"/>
  <c r="BA45" i="14"/>
  <c r="BE45" i="14"/>
  <c r="BN45" i="14"/>
  <c r="BO45" i="14"/>
  <c r="BQ45" i="14"/>
  <c r="BM45" i="14"/>
  <c r="AG43" i="14"/>
  <c r="AD43" i="14"/>
  <c r="AC43" i="14"/>
  <c r="AE43" i="14"/>
  <c r="BO43" i="14"/>
  <c r="BM43" i="14"/>
  <c r="BQ43" i="14"/>
  <c r="BN43" i="14"/>
  <c r="AJ41" i="14"/>
  <c r="AM41" i="14"/>
  <c r="AK41" i="14"/>
  <c r="AI41" i="14"/>
  <c r="BT41" i="14"/>
  <c r="BU41" i="14"/>
  <c r="BS41" i="14"/>
  <c r="BW41" i="14"/>
  <c r="BI39" i="14"/>
  <c r="BK39" i="14"/>
  <c r="BG39" i="14"/>
  <c r="BH39" i="14"/>
  <c r="AC39" i="14"/>
  <c r="AE39" i="14"/>
  <c r="AG39" i="14"/>
  <c r="AD39" i="14"/>
  <c r="BN37" i="14"/>
  <c r="BQ37" i="14"/>
  <c r="BO37" i="14"/>
  <c r="BM37" i="14"/>
  <c r="BT37" i="14"/>
  <c r="BU37" i="14"/>
  <c r="BS37" i="14"/>
  <c r="BW37" i="14"/>
  <c r="AD35" i="14"/>
  <c r="AC35" i="14"/>
  <c r="AG35" i="14"/>
  <c r="AE35" i="14"/>
  <c r="BN35" i="14"/>
  <c r="BO35" i="14"/>
  <c r="BQ35" i="14"/>
  <c r="BM35" i="14"/>
  <c r="BT33" i="14"/>
  <c r="BU33" i="14"/>
  <c r="BS33" i="14"/>
  <c r="BW33" i="14"/>
  <c r="BN33" i="14"/>
  <c r="BQ33" i="14"/>
  <c r="BO33" i="14"/>
  <c r="BM33" i="14"/>
  <c r="AE19" i="14"/>
  <c r="AC19" i="14"/>
  <c r="AG19" i="14"/>
  <c r="AD19" i="14"/>
  <c r="BK19" i="14"/>
  <c r="BG19" i="14"/>
  <c r="BI19" i="14"/>
  <c r="BH19" i="14"/>
  <c r="BN106" i="14"/>
  <c r="BO106" i="14"/>
  <c r="BM106" i="14"/>
  <c r="BQ106" i="14"/>
  <c r="AQ106" i="14"/>
  <c r="AP106" i="14"/>
  <c r="AO106" i="14"/>
  <c r="AS106" i="14"/>
  <c r="AE104" i="14"/>
  <c r="AD104" i="14"/>
  <c r="AC104" i="14"/>
  <c r="AG104" i="14"/>
  <c r="BG104" i="14"/>
  <c r="BI104" i="14"/>
  <c r="BH104" i="14"/>
  <c r="BK104" i="14"/>
  <c r="AY100" i="14"/>
  <c r="AU100" i="14"/>
  <c r="AW100" i="14"/>
  <c r="AV100" i="14"/>
  <c r="AE100" i="14"/>
  <c r="AC100" i="14"/>
  <c r="AG100" i="14"/>
  <c r="AD100" i="14"/>
  <c r="BK98" i="14"/>
  <c r="BG98" i="14"/>
  <c r="BI98" i="14"/>
  <c r="BH98" i="14"/>
  <c r="BN98" i="14"/>
  <c r="BO98" i="14"/>
  <c r="BM98" i="14"/>
  <c r="BQ98" i="14"/>
  <c r="AD94" i="14"/>
  <c r="AE94" i="14"/>
  <c r="AC94" i="14"/>
  <c r="AG94" i="14"/>
  <c r="AJ94" i="14"/>
  <c r="AK94" i="14"/>
  <c r="AM94" i="14"/>
  <c r="AI94" i="14"/>
  <c r="BE90" i="14"/>
  <c r="BA90" i="14"/>
  <c r="BB90" i="14"/>
  <c r="BC90" i="14"/>
  <c r="AK90" i="14"/>
  <c r="AJ90" i="14"/>
  <c r="AM90" i="14"/>
  <c r="AI90" i="14"/>
  <c r="AQ88" i="14"/>
  <c r="AS88" i="14"/>
  <c r="AO88" i="14"/>
  <c r="AP88" i="14"/>
  <c r="AK88" i="14"/>
  <c r="AJ88" i="14"/>
  <c r="AM88" i="14"/>
  <c r="AI88" i="14"/>
  <c r="BE84" i="14"/>
  <c r="BB84" i="14"/>
  <c r="BA84" i="14"/>
  <c r="BC84" i="14"/>
  <c r="BS84" i="14"/>
  <c r="BT84" i="14"/>
  <c r="BU84" i="14"/>
  <c r="BW84" i="14"/>
  <c r="AC82" i="14"/>
  <c r="AE82" i="14"/>
  <c r="AG82" i="14"/>
  <c r="AD82" i="14"/>
  <c r="BN82" i="14"/>
  <c r="BO82" i="14"/>
  <c r="BM82" i="14"/>
  <c r="BQ82" i="14"/>
  <c r="AW78" i="14"/>
  <c r="AV78" i="14"/>
  <c r="AU78" i="14"/>
  <c r="AY78" i="14"/>
  <c r="AQ78" i="14"/>
  <c r="AP78" i="14"/>
  <c r="AS78" i="14"/>
  <c r="AO78" i="14"/>
  <c r="BO76" i="14"/>
  <c r="BQ76" i="14"/>
  <c r="BN76" i="14"/>
  <c r="BM76" i="14"/>
  <c r="AQ76" i="14"/>
  <c r="AO76" i="14"/>
  <c r="AS76" i="14"/>
  <c r="AP76" i="14"/>
  <c r="BK72" i="14"/>
  <c r="BG72" i="14"/>
  <c r="BI72" i="14"/>
  <c r="BH72" i="14"/>
  <c r="BU72" i="14"/>
  <c r="BS72" i="14"/>
  <c r="BT72" i="14"/>
  <c r="BW72" i="14"/>
  <c r="BC70" i="14"/>
  <c r="BB70" i="14"/>
  <c r="BE70" i="14"/>
  <c r="BA70" i="14"/>
  <c r="BN70" i="14"/>
  <c r="BO70" i="14"/>
  <c r="BQ70" i="14"/>
  <c r="BM70" i="14"/>
  <c r="AE68" i="14"/>
  <c r="AC68" i="14"/>
  <c r="AG68" i="14"/>
  <c r="AD68" i="14"/>
  <c r="AY68" i="14"/>
  <c r="AU68" i="14"/>
  <c r="AW68" i="14"/>
  <c r="AV68" i="14"/>
  <c r="AK64" i="14"/>
  <c r="AJ64" i="14"/>
  <c r="AM64" i="14"/>
  <c r="AI64" i="14"/>
  <c r="AU64" i="14"/>
  <c r="AV64" i="14"/>
  <c r="AW64" i="14"/>
  <c r="AY64" i="14"/>
  <c r="AV62" i="14"/>
  <c r="AU62" i="14"/>
  <c r="AY62" i="14"/>
  <c r="AW62" i="14"/>
  <c r="AJ62" i="14"/>
  <c r="AK62" i="14"/>
  <c r="AM62" i="14"/>
  <c r="AI62" i="14"/>
  <c r="AE60" i="14"/>
  <c r="AG60" i="14"/>
  <c r="AC60" i="14"/>
  <c r="AD60" i="14"/>
  <c r="BU60" i="14"/>
  <c r="BS60" i="14"/>
  <c r="BT60" i="14"/>
  <c r="BW60" i="14"/>
  <c r="AU56" i="14"/>
  <c r="AW56" i="14"/>
  <c r="AV56" i="14"/>
  <c r="AY56" i="14"/>
  <c r="BK56" i="14"/>
  <c r="BG56" i="14"/>
  <c r="BI56" i="14"/>
  <c r="BH56" i="14"/>
  <c r="BT54" i="14"/>
  <c r="BU54" i="14"/>
  <c r="BW54" i="14"/>
  <c r="BS54" i="14"/>
  <c r="BN54" i="14"/>
  <c r="BO54" i="14"/>
  <c r="BQ54" i="14"/>
  <c r="BM54" i="14"/>
  <c r="AE52" i="14"/>
  <c r="AD52" i="14"/>
  <c r="AG52" i="14"/>
  <c r="AC52" i="14"/>
  <c r="BO52" i="14"/>
  <c r="BN52" i="14"/>
  <c r="BQ52" i="14"/>
  <c r="BM52" i="14"/>
  <c r="BE48" i="14"/>
  <c r="BA48" i="14"/>
  <c r="BB48" i="14"/>
  <c r="BC48" i="14"/>
  <c r="AU48" i="14"/>
  <c r="AW48" i="14"/>
  <c r="AV48" i="14"/>
  <c r="AY48" i="14"/>
  <c r="BE46" i="14"/>
  <c r="BC46" i="14"/>
  <c r="BB46" i="14"/>
  <c r="BA46" i="14"/>
  <c r="AD46" i="14"/>
  <c r="AE46" i="14"/>
  <c r="AC46" i="14"/>
  <c r="AG46" i="14"/>
  <c r="AQ44" i="14"/>
  <c r="AO44" i="14"/>
  <c r="AS44" i="14"/>
  <c r="AP44" i="14"/>
  <c r="BK44" i="14"/>
  <c r="BG44" i="14"/>
  <c r="BI44" i="14"/>
  <c r="BH44" i="14"/>
  <c r="AE40" i="14"/>
  <c r="AD40" i="14"/>
  <c r="AG40" i="14"/>
  <c r="AC40" i="14"/>
  <c r="BO40" i="14"/>
  <c r="BN40" i="14"/>
  <c r="BQ40" i="14"/>
  <c r="BM40" i="14"/>
  <c r="AD38" i="14"/>
  <c r="AE38" i="14"/>
  <c r="AC38" i="14"/>
  <c r="AG38" i="14"/>
  <c r="BN38" i="14"/>
  <c r="BO38" i="14"/>
  <c r="BQ38" i="14"/>
  <c r="BM38" i="14"/>
  <c r="BK36" i="14"/>
  <c r="BG36" i="14"/>
  <c r="BI36" i="14"/>
  <c r="BH36" i="14"/>
  <c r="BU36" i="14"/>
  <c r="BS36" i="14"/>
  <c r="BT36" i="14"/>
  <c r="BW36" i="14"/>
  <c r="AE34" i="14"/>
  <c r="AD34" i="14"/>
  <c r="AG34" i="14"/>
  <c r="AC34" i="14"/>
  <c r="BI34" i="14"/>
  <c r="BH34" i="14"/>
  <c r="BK34" i="14"/>
  <c r="BG34" i="14"/>
  <c r="BV31" i="14"/>
  <c r="AL31" i="14"/>
  <c r="AX31" i="14"/>
  <c r="BJ31" i="14"/>
  <c r="BD31" i="14"/>
  <c r="AR31" i="14"/>
  <c r="AF31" i="14"/>
  <c r="BP31" i="14"/>
  <c r="Y31" i="14"/>
  <c r="W31" i="14"/>
  <c r="AA31" i="14"/>
  <c r="X31" i="14"/>
  <c r="AV102" i="14"/>
  <c r="AY102" i="14"/>
  <c r="AW102" i="14"/>
  <c r="AU102" i="14"/>
  <c r="BE92" i="14"/>
  <c r="BC92" i="14"/>
  <c r="BA92" i="14"/>
  <c r="BB92" i="14"/>
  <c r="AG86" i="14"/>
  <c r="AC86" i="14"/>
  <c r="AE86" i="14"/>
  <c r="AD86" i="14"/>
  <c r="AE80" i="14"/>
  <c r="AC80" i="14"/>
  <c r="AG80" i="14"/>
  <c r="AD80" i="14"/>
  <c r="BE66" i="14"/>
  <c r="BB66" i="14"/>
  <c r="BC66" i="14"/>
  <c r="BA66" i="14"/>
  <c r="BT50" i="14"/>
  <c r="BU50" i="14"/>
  <c r="BS50" i="14"/>
  <c r="BW50" i="14"/>
  <c r="AK42" i="14"/>
  <c r="AJ42" i="14"/>
  <c r="AM42" i="14"/>
  <c r="AI42" i="14"/>
  <c r="AJ107" i="14"/>
  <c r="AK107" i="14"/>
  <c r="AM107" i="14"/>
  <c r="AI107" i="14"/>
  <c r="AW103" i="14"/>
  <c r="AU103" i="14"/>
  <c r="AV103" i="14"/>
  <c r="AY103" i="14"/>
  <c r="BN99" i="14"/>
  <c r="BO99" i="14"/>
  <c r="BQ99" i="14"/>
  <c r="BM99" i="14"/>
  <c r="BO95" i="14"/>
  <c r="BQ95" i="14"/>
  <c r="BN95" i="14"/>
  <c r="BM95" i="14"/>
  <c r="AW91" i="14"/>
  <c r="AU91" i="14"/>
  <c r="AV91" i="14"/>
  <c r="AY91" i="14"/>
  <c r="AJ87" i="14"/>
  <c r="AM87" i="14"/>
  <c r="AI87" i="14"/>
  <c r="AK87" i="14"/>
  <c r="BK83" i="14"/>
  <c r="BG83" i="14"/>
  <c r="BH83" i="14"/>
  <c r="BI83" i="14"/>
  <c r="AG81" i="14"/>
  <c r="AE81" i="14"/>
  <c r="AD81" i="14"/>
  <c r="AC81" i="14"/>
  <c r="AP77" i="14"/>
  <c r="AS77" i="14"/>
  <c r="AO77" i="14"/>
  <c r="AQ77" i="14"/>
  <c r="AJ75" i="14"/>
  <c r="AK75" i="14"/>
  <c r="AM75" i="14"/>
  <c r="AI75" i="14"/>
  <c r="AW71" i="14"/>
  <c r="AU71" i="14"/>
  <c r="AV71" i="14"/>
  <c r="AY71" i="14"/>
  <c r="BH67" i="14"/>
  <c r="BK67" i="14"/>
  <c r="BI67" i="14"/>
  <c r="BG67" i="14"/>
  <c r="AJ65" i="14"/>
  <c r="AM65" i="14"/>
  <c r="AK65" i="14"/>
  <c r="AI65" i="14"/>
  <c r="BN61" i="14"/>
  <c r="BQ61" i="14"/>
  <c r="BO61" i="14"/>
  <c r="BM61" i="14"/>
  <c r="AP59" i="14"/>
  <c r="AQ59" i="14"/>
  <c r="AS59" i="14"/>
  <c r="AO59" i="14"/>
  <c r="AJ55" i="14"/>
  <c r="AM55" i="14"/>
  <c r="AI55" i="14"/>
  <c r="AK55" i="14"/>
  <c r="BT51" i="14"/>
  <c r="BW51" i="14"/>
  <c r="BS51" i="14"/>
  <c r="BU51" i="14"/>
  <c r="AW47" i="14"/>
  <c r="AU47" i="14"/>
  <c r="AV47" i="14"/>
  <c r="AY47" i="14"/>
  <c r="AG45" i="14"/>
  <c r="AE45" i="14"/>
  <c r="AC45" i="14"/>
  <c r="AD45" i="14"/>
  <c r="BC41" i="14"/>
  <c r="BB41" i="14"/>
  <c r="BE41" i="14"/>
  <c r="BA41" i="14"/>
  <c r="BC39" i="14"/>
  <c r="BB39" i="14"/>
  <c r="BA39" i="14"/>
  <c r="BE39" i="14"/>
  <c r="AP35" i="14"/>
  <c r="AO35" i="14"/>
  <c r="AQ35" i="14"/>
  <c r="AS35" i="14"/>
  <c r="AM19" i="14"/>
  <c r="AK19" i="14"/>
  <c r="AI19" i="14"/>
  <c r="AJ19" i="14"/>
  <c r="BA104" i="14"/>
  <c r="BB104" i="14"/>
  <c r="BC104" i="14"/>
  <c r="BE104" i="14"/>
  <c r="AQ98" i="14"/>
  <c r="AP98" i="14"/>
  <c r="AO98" i="14"/>
  <c r="AS98" i="14"/>
  <c r="AQ90" i="14"/>
  <c r="AP90" i="14"/>
  <c r="AO90" i="14"/>
  <c r="AS90" i="14"/>
  <c r="AQ84" i="14"/>
  <c r="AS84" i="14"/>
  <c r="AO84" i="14"/>
  <c r="AP84" i="14"/>
  <c r="AV82" i="14"/>
  <c r="AU82" i="14"/>
  <c r="AY82" i="14"/>
  <c r="AW82" i="14"/>
  <c r="BG76" i="14"/>
  <c r="BI76" i="14"/>
  <c r="BH76" i="14"/>
  <c r="BK76" i="14"/>
  <c r="AE72" i="14"/>
  <c r="AG72" i="14"/>
  <c r="AC72" i="14"/>
  <c r="AD72" i="14"/>
  <c r="AV70" i="14"/>
  <c r="AW70" i="14"/>
  <c r="AY70" i="14"/>
  <c r="AU70" i="14"/>
  <c r="BU68" i="14"/>
  <c r="BS68" i="14"/>
  <c r="BT68" i="14"/>
  <c r="BW68" i="14"/>
  <c r="BK64" i="14"/>
  <c r="BG64" i="14"/>
  <c r="BI64" i="14"/>
  <c r="BH64" i="14"/>
  <c r="BT62" i="14"/>
  <c r="BU62" i="14"/>
  <c r="BW62" i="14"/>
  <c r="BS62" i="14"/>
  <c r="BI62" i="14"/>
  <c r="BH62" i="14"/>
  <c r="BK62" i="14"/>
  <c r="BG62" i="14"/>
  <c r="BO60" i="14"/>
  <c r="BQ60" i="14"/>
  <c r="BN60" i="14"/>
  <c r="BM60" i="14"/>
  <c r="AQ60" i="14"/>
  <c r="AO60" i="14"/>
  <c r="AS60" i="14"/>
  <c r="AP60" i="14"/>
  <c r="AQ56" i="14"/>
  <c r="AO56" i="14"/>
  <c r="AS56" i="14"/>
  <c r="AP56" i="14"/>
  <c r="AE56" i="14"/>
  <c r="AC56" i="14"/>
  <c r="AD56" i="14"/>
  <c r="AG56" i="14"/>
  <c r="AV54" i="14"/>
  <c r="AU54" i="14"/>
  <c r="AY54" i="14"/>
  <c r="AW54" i="14"/>
  <c r="BI54" i="14"/>
  <c r="BH54" i="14"/>
  <c r="BG54" i="14"/>
  <c r="BK54" i="14"/>
  <c r="BK52" i="14"/>
  <c r="BG52" i="14"/>
  <c r="BI52" i="14"/>
  <c r="BH52" i="14"/>
  <c r="AY52" i="14"/>
  <c r="AU52" i="14"/>
  <c r="AW52" i="14"/>
  <c r="AV52" i="14"/>
  <c r="AQ48" i="14"/>
  <c r="AO48" i="14"/>
  <c r="AS48" i="14"/>
  <c r="AP48" i="14"/>
  <c r="BU48" i="14"/>
  <c r="BS48" i="14"/>
  <c r="BT48" i="14"/>
  <c r="BW48" i="14"/>
  <c r="AQ46" i="14"/>
  <c r="AP46" i="14"/>
  <c r="AS46" i="14"/>
  <c r="AO46" i="14"/>
  <c r="BN46" i="14"/>
  <c r="BO46" i="14"/>
  <c r="BQ46" i="14"/>
  <c r="BM46" i="14"/>
  <c r="AK44" i="14"/>
  <c r="AJ44" i="14"/>
  <c r="AI44" i="14"/>
  <c r="AM44" i="14"/>
  <c r="BU44" i="14"/>
  <c r="BS44" i="14"/>
  <c r="BT44" i="14"/>
  <c r="BW44" i="14"/>
  <c r="BE40" i="14"/>
  <c r="BA40" i="14"/>
  <c r="BB40" i="14"/>
  <c r="BC40" i="14"/>
  <c r="AY40" i="14"/>
  <c r="AU40" i="14"/>
  <c r="AW40" i="14"/>
  <c r="AV40" i="14"/>
  <c r="BE38" i="14"/>
  <c r="BC38" i="14"/>
  <c r="BB38" i="14"/>
  <c r="BA38" i="14"/>
  <c r="AY38" i="14"/>
  <c r="AU38" i="14"/>
  <c r="AW38" i="14"/>
  <c r="AV38" i="14"/>
  <c r="AU36" i="14"/>
  <c r="AV36" i="14"/>
  <c r="AY36" i="14"/>
  <c r="AW36" i="14"/>
  <c r="BO36" i="14"/>
  <c r="BN36" i="14"/>
  <c r="BQ36" i="14"/>
  <c r="BM36" i="14"/>
  <c r="AQ34" i="14"/>
  <c r="AP34" i="14"/>
  <c r="AO34" i="14"/>
  <c r="AS34" i="14"/>
  <c r="Y28" i="14"/>
  <c r="BV28" i="14"/>
  <c r="BP28" i="14"/>
  <c r="AX28" i="14"/>
  <c r="AL28" i="14"/>
  <c r="BJ28" i="14"/>
  <c r="BD28" i="14"/>
  <c r="AR28" i="14"/>
  <c r="X28" i="14"/>
  <c r="AF28" i="14"/>
  <c r="W28" i="14"/>
  <c r="AA28" i="14"/>
  <c r="BS108" i="14"/>
  <c r="BW108" i="14"/>
  <c r="BT108" i="14"/>
  <c r="BU108" i="14"/>
  <c r="BG96" i="14"/>
  <c r="BI96" i="14"/>
  <c r="BH96" i="14"/>
  <c r="BK96" i="14"/>
  <c r="BW86" i="14"/>
  <c r="BU86" i="14"/>
  <c r="BT86" i="14"/>
  <c r="BS86" i="14"/>
  <c r="AQ66" i="14"/>
  <c r="AP66" i="14"/>
  <c r="AO66" i="14"/>
  <c r="AS66" i="14"/>
  <c r="AY42" i="14"/>
  <c r="AU42" i="14"/>
  <c r="AW42" i="14"/>
  <c r="AV42" i="14"/>
  <c r="AJ105" i="14"/>
  <c r="AM105" i="14"/>
  <c r="AK105" i="14"/>
  <c r="AI105" i="14"/>
  <c r="AJ97" i="14"/>
  <c r="AM97" i="14"/>
  <c r="AK97" i="14"/>
  <c r="AI97" i="14"/>
  <c r="BK93" i="14"/>
  <c r="BI93" i="14"/>
  <c r="BH93" i="14"/>
  <c r="BG93" i="14"/>
  <c r="AQ87" i="14"/>
  <c r="AP87" i="14"/>
  <c r="AS87" i="14"/>
  <c r="AO87" i="14"/>
  <c r="AJ81" i="14"/>
  <c r="AM81" i="14"/>
  <c r="AK81" i="14"/>
  <c r="AI81" i="14"/>
  <c r="AW77" i="14"/>
  <c r="AY77" i="14"/>
  <c r="AU77" i="14"/>
  <c r="AV77" i="14"/>
  <c r="AW73" i="14"/>
  <c r="AU73" i="14"/>
  <c r="AV73" i="14"/>
  <c r="AY73" i="14"/>
  <c r="BT71" i="14"/>
  <c r="BU71" i="14"/>
  <c r="BW71" i="14"/>
  <c r="BS71" i="14"/>
  <c r="BK69" i="14"/>
  <c r="BI69" i="14"/>
  <c r="BH69" i="14"/>
  <c r="BG69" i="14"/>
  <c r="BT67" i="14"/>
  <c r="BW67" i="14"/>
  <c r="BS67" i="14"/>
  <c r="BU67" i="14"/>
  <c r="BA65" i="14"/>
  <c r="BE65" i="14"/>
  <c r="BB65" i="14"/>
  <c r="BC65" i="14"/>
  <c r="AJ63" i="14"/>
  <c r="AI63" i="14"/>
  <c r="AM63" i="14"/>
  <c r="AK63" i="14"/>
  <c r="BT63" i="14"/>
  <c r="BU63" i="14"/>
  <c r="BS63" i="14"/>
  <c r="BW63" i="14"/>
  <c r="AE61" i="14"/>
  <c r="AG61" i="14"/>
  <c r="AC61" i="14"/>
  <c r="AD61" i="14"/>
  <c r="AJ61" i="14"/>
  <c r="AM61" i="14"/>
  <c r="AI61" i="14"/>
  <c r="AK61" i="14"/>
  <c r="BT59" i="14"/>
  <c r="BW59" i="14"/>
  <c r="BS59" i="14"/>
  <c r="BU59" i="14"/>
  <c r="BQ59" i="14"/>
  <c r="BN59" i="14"/>
  <c r="BM59" i="14"/>
  <c r="BO59" i="14"/>
  <c r="AJ57" i="14"/>
  <c r="AM57" i="14"/>
  <c r="AK57" i="14"/>
  <c r="AI57" i="14"/>
  <c r="AW57" i="14"/>
  <c r="AY57" i="14"/>
  <c r="AU57" i="14"/>
  <c r="AV57" i="14"/>
  <c r="AQ55" i="14"/>
  <c r="AO55" i="14"/>
  <c r="AS55" i="14"/>
  <c r="AP55" i="14"/>
  <c r="BT55" i="14"/>
  <c r="BU55" i="14"/>
  <c r="BW55" i="14"/>
  <c r="BS55" i="14"/>
  <c r="BT53" i="14"/>
  <c r="BU53" i="14"/>
  <c r="BS53" i="14"/>
  <c r="BW53" i="14"/>
  <c r="BC53" i="14"/>
  <c r="BB53" i="14"/>
  <c r="BA53" i="14"/>
  <c r="BE53" i="14"/>
  <c r="AG51" i="14"/>
  <c r="AE51" i="14"/>
  <c r="AC51" i="14"/>
  <c r="AD51" i="14"/>
  <c r="BK51" i="14"/>
  <c r="BH51" i="14"/>
  <c r="BG51" i="14"/>
  <c r="BI51" i="14"/>
  <c r="BH49" i="14"/>
  <c r="BI49" i="14"/>
  <c r="BK49" i="14"/>
  <c r="BG49" i="14"/>
  <c r="AS47" i="14"/>
  <c r="AO47" i="14"/>
  <c r="AP47" i="14"/>
  <c r="AQ47" i="14"/>
  <c r="BT47" i="14"/>
  <c r="BU47" i="14"/>
  <c r="BS47" i="14"/>
  <c r="BW47" i="14"/>
  <c r="BH45" i="14"/>
  <c r="BI45" i="14"/>
  <c r="BG45" i="14"/>
  <c r="BK45" i="14"/>
  <c r="AW45" i="14"/>
  <c r="AY45" i="14"/>
  <c r="AU45" i="14"/>
  <c r="AV45" i="14"/>
  <c r="AW43" i="14"/>
  <c r="AU43" i="14"/>
  <c r="AY43" i="14"/>
  <c r="AV43" i="14"/>
  <c r="BC43" i="14"/>
  <c r="BE43" i="14"/>
  <c r="BB43" i="14"/>
  <c r="BA43" i="14"/>
  <c r="BN41" i="14"/>
  <c r="BO41" i="14"/>
  <c r="BQ41" i="14"/>
  <c r="BM41" i="14"/>
  <c r="AG41" i="14"/>
  <c r="AE41" i="14"/>
  <c r="AC41" i="14"/>
  <c r="AD41" i="14"/>
  <c r="BQ39" i="14"/>
  <c r="BM39" i="14"/>
  <c r="BO39" i="14"/>
  <c r="BN39" i="14"/>
  <c r="BT39" i="14"/>
  <c r="BU39" i="14"/>
  <c r="BS39" i="14"/>
  <c r="BW39" i="14"/>
  <c r="AJ37" i="14"/>
  <c r="AM37" i="14"/>
  <c r="AI37" i="14"/>
  <c r="AK37" i="14"/>
  <c r="AW37" i="14"/>
  <c r="AU37" i="14"/>
  <c r="AV37" i="14"/>
  <c r="AY37" i="14"/>
  <c r="AJ35" i="14"/>
  <c r="AK35" i="14"/>
  <c r="AI35" i="14"/>
  <c r="AM35" i="14"/>
  <c r="BT35" i="14"/>
  <c r="BW35" i="14"/>
  <c r="BS35" i="14"/>
  <c r="BU35" i="14"/>
  <c r="AG33" i="14"/>
  <c r="AE33" i="14"/>
  <c r="AD33" i="14"/>
  <c r="AC33" i="14"/>
  <c r="AP33" i="14"/>
  <c r="AO33" i="14"/>
  <c r="AS33" i="14"/>
  <c r="AQ33" i="14"/>
  <c r="AV19" i="14"/>
  <c r="AY19" i="14"/>
  <c r="AW19" i="14"/>
  <c r="AU19" i="14"/>
  <c r="BT19" i="14"/>
  <c r="BU19" i="14"/>
  <c r="BS19" i="14"/>
  <c r="BW19" i="14"/>
  <c r="AK106" i="14"/>
  <c r="AJ106" i="14"/>
  <c r="AM106" i="14"/>
  <c r="AI106" i="14"/>
  <c r="AV106" i="14"/>
  <c r="AU106" i="14"/>
  <c r="AY106" i="14"/>
  <c r="AW106" i="14"/>
  <c r="AQ104" i="14"/>
  <c r="AS104" i="14"/>
  <c r="AO104" i="14"/>
  <c r="AP104" i="14"/>
  <c r="BS104" i="14"/>
  <c r="BW104" i="14"/>
  <c r="BT104" i="14"/>
  <c r="BU104" i="14"/>
  <c r="BE100" i="14"/>
  <c r="BB100" i="14"/>
  <c r="BC100" i="14"/>
  <c r="BA100" i="14"/>
  <c r="BS100" i="14"/>
  <c r="BU100" i="14"/>
  <c r="BW100" i="14"/>
  <c r="BT100" i="14"/>
  <c r="AW98" i="14"/>
  <c r="AV98" i="14"/>
  <c r="AU98" i="14"/>
  <c r="AY98" i="14"/>
  <c r="BA98" i="14"/>
  <c r="BB98" i="14"/>
  <c r="BE98" i="14"/>
  <c r="BC98" i="14"/>
  <c r="AY94" i="14"/>
  <c r="AW94" i="14"/>
  <c r="AU94" i="14"/>
  <c r="AV94" i="14"/>
  <c r="BB94" i="14"/>
  <c r="BC94" i="14"/>
  <c r="BA94" i="14"/>
  <c r="BE94" i="14"/>
  <c r="BW90" i="14"/>
  <c r="BU90" i="14"/>
  <c r="BT90" i="14"/>
  <c r="BS90" i="14"/>
  <c r="AC90" i="14"/>
  <c r="AG90" i="14"/>
  <c r="AE90" i="14"/>
  <c r="AD90" i="14"/>
  <c r="AE88" i="14"/>
  <c r="AD88" i="14"/>
  <c r="AG88" i="14"/>
  <c r="AC88" i="14"/>
  <c r="AU88" i="14"/>
  <c r="AW88" i="14"/>
  <c r="AV88" i="14"/>
  <c r="AY88" i="14"/>
  <c r="AK84" i="14"/>
  <c r="AJ84" i="14"/>
  <c r="AI84" i="14"/>
  <c r="AM84" i="14"/>
  <c r="BO84" i="14"/>
  <c r="BN84" i="14"/>
  <c r="BQ84" i="14"/>
  <c r="BM84" i="14"/>
  <c r="BB82" i="14"/>
  <c r="BC82" i="14"/>
  <c r="BA82" i="14"/>
  <c r="BE82" i="14"/>
  <c r="BW82" i="14"/>
  <c r="BT82" i="14"/>
  <c r="BU82" i="14"/>
  <c r="BS82" i="14"/>
  <c r="BI78" i="14"/>
  <c r="BH78" i="14"/>
  <c r="BK78" i="14"/>
  <c r="BG78" i="14"/>
  <c r="BT78" i="14"/>
  <c r="BU78" i="14"/>
  <c r="BW78" i="14"/>
  <c r="BS78" i="14"/>
  <c r="BE76" i="14"/>
  <c r="BC76" i="14"/>
  <c r="BA76" i="14"/>
  <c r="BB76" i="14"/>
  <c r="AK76" i="14"/>
  <c r="AJ76" i="14"/>
  <c r="AI76" i="14"/>
  <c r="AM76" i="14"/>
  <c r="BA72" i="14"/>
  <c r="BB72" i="14"/>
  <c r="BC72" i="14"/>
  <c r="BE72" i="14"/>
  <c r="AQ72" i="14"/>
  <c r="AS72" i="14"/>
  <c r="AO72" i="14"/>
  <c r="AP72" i="14"/>
  <c r="AQ70" i="14"/>
  <c r="AP70" i="14"/>
  <c r="AS70" i="14"/>
  <c r="AO70" i="14"/>
  <c r="BI70" i="14"/>
  <c r="BH70" i="14"/>
  <c r="BG70" i="14"/>
  <c r="BK70" i="14"/>
  <c r="AK68" i="14"/>
  <c r="AJ68" i="14"/>
  <c r="AI68" i="14"/>
  <c r="AM68" i="14"/>
  <c r="BE68" i="14"/>
  <c r="BC68" i="14"/>
  <c r="BA68" i="14"/>
  <c r="BB68" i="14"/>
  <c r="BA64" i="14"/>
  <c r="BE64" i="14"/>
  <c r="BB64" i="14"/>
  <c r="BC64" i="14"/>
  <c r="BO64" i="14"/>
  <c r="BQ64" i="14"/>
  <c r="BN64" i="14"/>
  <c r="BM64" i="14"/>
  <c r="BA62" i="14"/>
  <c r="BC62" i="14"/>
  <c r="BB62" i="14"/>
  <c r="BE62" i="14"/>
  <c r="AG62" i="14"/>
  <c r="AD62" i="14"/>
  <c r="AE62" i="14"/>
  <c r="AC62" i="14"/>
  <c r="BG60" i="14"/>
  <c r="BI60" i="14"/>
  <c r="BH60" i="14"/>
  <c r="BK60" i="14"/>
  <c r="AU60" i="14"/>
  <c r="AY60" i="14"/>
  <c r="AV60" i="14"/>
  <c r="AW60" i="14"/>
  <c r="BE56" i="14"/>
  <c r="BA56" i="14"/>
  <c r="BC56" i="14"/>
  <c r="BB56" i="14"/>
  <c r="AK56" i="14"/>
  <c r="AJ56" i="14"/>
  <c r="AM56" i="14"/>
  <c r="AI56" i="14"/>
  <c r="AJ54" i="14"/>
  <c r="AK54" i="14"/>
  <c r="AM54" i="14"/>
  <c r="AI54" i="14"/>
  <c r="BE54" i="14"/>
  <c r="BC54" i="14"/>
  <c r="BB54" i="14"/>
  <c r="BA54" i="14"/>
  <c r="BE52" i="14"/>
  <c r="BB52" i="14"/>
  <c r="BC52" i="14"/>
  <c r="BA52" i="14"/>
  <c r="AK52" i="14"/>
  <c r="AJ52" i="14"/>
  <c r="AI52" i="14"/>
  <c r="AM52" i="14"/>
  <c r="BK48" i="14"/>
  <c r="BG48" i="14"/>
  <c r="BI48" i="14"/>
  <c r="BH48" i="14"/>
  <c r="BO48" i="14"/>
  <c r="BN48" i="14"/>
  <c r="BQ48" i="14"/>
  <c r="BM48" i="14"/>
  <c r="BI46" i="14"/>
  <c r="BH46" i="14"/>
  <c r="BK46" i="14"/>
  <c r="BG46" i="14"/>
  <c r="BT46" i="14"/>
  <c r="BU46" i="14"/>
  <c r="BW46" i="14"/>
  <c r="BS46" i="14"/>
  <c r="BO44" i="14"/>
  <c r="BQ44" i="14"/>
  <c r="BN44" i="14"/>
  <c r="BM44" i="14"/>
  <c r="AU44" i="14"/>
  <c r="AY44" i="14"/>
  <c r="AV44" i="14"/>
  <c r="AW44" i="14"/>
  <c r="AK40" i="14"/>
  <c r="AJ40" i="14"/>
  <c r="AM40" i="14"/>
  <c r="AI40" i="14"/>
  <c r="BU40" i="14"/>
  <c r="BS40" i="14"/>
  <c r="BT40" i="14"/>
  <c r="BW40" i="14"/>
  <c r="AJ38" i="14"/>
  <c r="AK38" i="14"/>
  <c r="AM38" i="14"/>
  <c r="AI38" i="14"/>
  <c r="BT38" i="14"/>
  <c r="BU38" i="14"/>
  <c r="BW38" i="14"/>
  <c r="BS38" i="14"/>
  <c r="AE36" i="14"/>
  <c r="AC36" i="14"/>
  <c r="AG36" i="14"/>
  <c r="AD36" i="14"/>
  <c r="AK36" i="14"/>
  <c r="AJ36" i="14"/>
  <c r="AI36" i="14"/>
  <c r="AM36" i="14"/>
  <c r="BN34" i="14"/>
  <c r="BO34" i="14"/>
  <c r="BM34" i="14"/>
  <c r="BQ34" i="14"/>
  <c r="BT34" i="14"/>
  <c r="BU34" i="14"/>
  <c r="BS34" i="14"/>
  <c r="BW34" i="14"/>
  <c r="AF10" i="14"/>
  <c r="Y10" i="14"/>
  <c r="X10" i="14"/>
  <c r="BJ10" i="14"/>
  <c r="BP10" i="14"/>
  <c r="BV10" i="14"/>
  <c r="AX10" i="14"/>
  <c r="BD10" i="14"/>
  <c r="AR10" i="14"/>
  <c r="AL10" i="14"/>
  <c r="W10" i="14"/>
  <c r="AA10" i="14"/>
  <c r="AG10" i="14"/>
  <c r="AC10" i="14"/>
  <c r="Z110" i="14"/>
  <c r="F14" i="15" s="1"/>
  <c r="Y110" i="14" l="1"/>
  <c r="E14" i="15" s="1"/>
  <c r="BU28" i="14"/>
  <c r="BS28" i="14"/>
  <c r="BT28" i="14"/>
  <c r="BW28" i="14"/>
  <c r="AJ31" i="14"/>
  <c r="AI31" i="14"/>
  <c r="AM31" i="14"/>
  <c r="AK31" i="14"/>
  <c r="BN30" i="14"/>
  <c r="BO30" i="14"/>
  <c r="BQ30" i="14"/>
  <c r="BM30" i="14"/>
  <c r="AY26" i="14"/>
  <c r="AW26" i="14"/>
  <c r="AV26" i="14"/>
  <c r="AU26" i="14"/>
  <c r="BO22" i="14"/>
  <c r="BM22" i="14"/>
  <c r="BN22" i="14"/>
  <c r="BQ22" i="14"/>
  <c r="BU13" i="14"/>
  <c r="BW13" i="14"/>
  <c r="BS13" i="14"/>
  <c r="BT13" i="14"/>
  <c r="AP15" i="14"/>
  <c r="AO15" i="14"/>
  <c r="AQ15" i="14"/>
  <c r="AS15" i="14"/>
  <c r="AV23" i="14"/>
  <c r="AW23" i="14"/>
  <c r="AY23" i="14"/>
  <c r="AU23" i="14"/>
  <c r="AQ16" i="14"/>
  <c r="AS16" i="14"/>
  <c r="AO16" i="14"/>
  <c r="AP16" i="14"/>
  <c r="AW29" i="14"/>
  <c r="AY29" i="14"/>
  <c r="AV29" i="14"/>
  <c r="AU29" i="14"/>
  <c r="BH29" i="14"/>
  <c r="BI29" i="14"/>
  <c r="BG29" i="14"/>
  <c r="BK29" i="14"/>
  <c r="BT25" i="14"/>
  <c r="BU25" i="14"/>
  <c r="BS25" i="14"/>
  <c r="BW25" i="14"/>
  <c r="BB21" i="14"/>
  <c r="BC21" i="14"/>
  <c r="BE21" i="14"/>
  <c r="BA21" i="14"/>
  <c r="BH12" i="14"/>
  <c r="BG12" i="14"/>
  <c r="BI12" i="14"/>
  <c r="BK12" i="14"/>
  <c r="BW12" i="14"/>
  <c r="BU12" i="14"/>
  <c r="BT12" i="14"/>
  <c r="BS12" i="14"/>
  <c r="AQ14" i="14"/>
  <c r="AO14" i="14"/>
  <c r="AP14" i="14"/>
  <c r="AS14" i="14"/>
  <c r="BO14" i="14"/>
  <c r="BM14" i="14"/>
  <c r="BQ14" i="14"/>
  <c r="BN14" i="14"/>
  <c r="AU32" i="14"/>
  <c r="AW32" i="14"/>
  <c r="AY32" i="14"/>
  <c r="AV32" i="14"/>
  <c r="BU32" i="14"/>
  <c r="BS32" i="14"/>
  <c r="BT32" i="14"/>
  <c r="BW32" i="14"/>
  <c r="AE24" i="14"/>
  <c r="AG24" i="14"/>
  <c r="AC24" i="14"/>
  <c r="AD24" i="14"/>
  <c r="AW24" i="14"/>
  <c r="AV24" i="14"/>
  <c r="AU24" i="14"/>
  <c r="AY24" i="14"/>
  <c r="BW24" i="14"/>
  <c r="BT24" i="14"/>
  <c r="BU24" i="14"/>
  <c r="BS24" i="14"/>
  <c r="BW20" i="14"/>
  <c r="BU20" i="14"/>
  <c r="BT20" i="14"/>
  <c r="BS20" i="14"/>
  <c r="AG17" i="14"/>
  <c r="AE17" i="14"/>
  <c r="AC17" i="14"/>
  <c r="AD17" i="14"/>
  <c r="AY17" i="14"/>
  <c r="AW17" i="14"/>
  <c r="AV17" i="14"/>
  <c r="AU17" i="14"/>
  <c r="BT17" i="14"/>
  <c r="BW17" i="14"/>
  <c r="BS17" i="14"/>
  <c r="BU17" i="14"/>
  <c r="BN27" i="14"/>
  <c r="BQ27" i="14"/>
  <c r="BO27" i="14"/>
  <c r="BM27" i="14"/>
  <c r="AK28" i="14"/>
  <c r="AJ28" i="14"/>
  <c r="AI28" i="14"/>
  <c r="AM28" i="14"/>
  <c r="BC31" i="14"/>
  <c r="BB31" i="14"/>
  <c r="BA31" i="14"/>
  <c r="BE31" i="14"/>
  <c r="AQ28" i="14"/>
  <c r="AS28" i="14"/>
  <c r="AO28" i="14"/>
  <c r="AP28" i="14"/>
  <c r="AU28" i="14"/>
  <c r="AV28" i="14"/>
  <c r="AW28" i="14"/>
  <c r="AY28" i="14"/>
  <c r="BO31" i="14"/>
  <c r="BQ31" i="14"/>
  <c r="BN31" i="14"/>
  <c r="BM31" i="14"/>
  <c r="BK31" i="14"/>
  <c r="BG31" i="14"/>
  <c r="BH31" i="14"/>
  <c r="BI31" i="14"/>
  <c r="AJ30" i="14"/>
  <c r="AK30" i="14"/>
  <c r="AM30" i="14"/>
  <c r="AI30" i="14"/>
  <c r="AE26" i="14"/>
  <c r="AD26" i="14"/>
  <c r="AG26" i="14"/>
  <c r="AC26" i="14"/>
  <c r="AK26" i="14"/>
  <c r="AJ26" i="14"/>
  <c r="AM26" i="14"/>
  <c r="AI26" i="14"/>
  <c r="AE22" i="14"/>
  <c r="AD22" i="14"/>
  <c r="AG22" i="14"/>
  <c r="AC22" i="14"/>
  <c r="BE22" i="14"/>
  <c r="BC22" i="14"/>
  <c r="BA22" i="14"/>
  <c r="BB22" i="14"/>
  <c r="BH13" i="14"/>
  <c r="BI13" i="14"/>
  <c r="BG13" i="14"/>
  <c r="BK13" i="14"/>
  <c r="BB13" i="14"/>
  <c r="BE13" i="14"/>
  <c r="BA13" i="14"/>
  <c r="BC13" i="14"/>
  <c r="AY15" i="14"/>
  <c r="AU15" i="14"/>
  <c r="AW15" i="14"/>
  <c r="AV15" i="14"/>
  <c r="BQ15" i="14"/>
  <c r="BN15" i="14"/>
  <c r="BM15" i="14"/>
  <c r="BO15" i="14"/>
  <c r="BE23" i="14"/>
  <c r="BB23" i="14"/>
  <c r="BC23" i="14"/>
  <c r="BA23" i="14"/>
  <c r="AO23" i="14"/>
  <c r="AP23" i="14"/>
  <c r="AS23" i="14"/>
  <c r="AQ23" i="14"/>
  <c r="AV16" i="14"/>
  <c r="AW16" i="14"/>
  <c r="AY16" i="14"/>
  <c r="AU16" i="14"/>
  <c r="BI16" i="14"/>
  <c r="BG16" i="14"/>
  <c r="BK16" i="14"/>
  <c r="BH16" i="14"/>
  <c r="AP29" i="14"/>
  <c r="AS29" i="14"/>
  <c r="AO29" i="14"/>
  <c r="AQ29" i="14"/>
  <c r="BN29" i="14"/>
  <c r="BO29" i="14"/>
  <c r="BQ29" i="14"/>
  <c r="BM29" i="14"/>
  <c r="AS25" i="14"/>
  <c r="AP25" i="14"/>
  <c r="AQ25" i="14"/>
  <c r="AO25" i="14"/>
  <c r="BE25" i="14"/>
  <c r="BB25" i="14"/>
  <c r="BC25" i="14"/>
  <c r="BA25" i="14"/>
  <c r="AQ21" i="14"/>
  <c r="AP21" i="14"/>
  <c r="AO21" i="14"/>
  <c r="AS21" i="14"/>
  <c r="BO21" i="14"/>
  <c r="BN21" i="14"/>
  <c r="BM21" i="14"/>
  <c r="BQ21" i="14"/>
  <c r="AC12" i="14"/>
  <c r="AE12" i="14"/>
  <c r="AD12" i="14"/>
  <c r="AG12" i="14"/>
  <c r="AJ12" i="14"/>
  <c r="AI12" i="14"/>
  <c r="AM12" i="14"/>
  <c r="AK12" i="14"/>
  <c r="AY14" i="14"/>
  <c r="AV14" i="14"/>
  <c r="AW14" i="14"/>
  <c r="AU14" i="14"/>
  <c r="AE32" i="14"/>
  <c r="AD32" i="14"/>
  <c r="AC32" i="14"/>
  <c r="AG32" i="14"/>
  <c r="BH32" i="14"/>
  <c r="BK32" i="14"/>
  <c r="BG32" i="14"/>
  <c r="BI32" i="14"/>
  <c r="AP24" i="14"/>
  <c r="AS24" i="14"/>
  <c r="AO24" i="14"/>
  <c r="AQ24" i="14"/>
  <c r="BI24" i="14"/>
  <c r="BG24" i="14"/>
  <c r="BK24" i="14"/>
  <c r="BH24" i="14"/>
  <c r="BI20" i="14"/>
  <c r="BG20" i="14"/>
  <c r="BK20" i="14"/>
  <c r="BH20" i="14"/>
  <c r="BC20" i="14"/>
  <c r="BB20" i="14"/>
  <c r="BA20" i="14"/>
  <c r="BE20" i="14"/>
  <c r="AK17" i="14"/>
  <c r="AI17" i="14"/>
  <c r="AJ17" i="14"/>
  <c r="AM17" i="14"/>
  <c r="AG27" i="14"/>
  <c r="AD27" i="14"/>
  <c r="AC27" i="14"/>
  <c r="AE27" i="14"/>
  <c r="BC27" i="14"/>
  <c r="BE27" i="14"/>
  <c r="BB27" i="14"/>
  <c r="BA27" i="14"/>
  <c r="AE28" i="14"/>
  <c r="AC28" i="14"/>
  <c r="AD28" i="14"/>
  <c r="AG28" i="14"/>
  <c r="AW22" i="14"/>
  <c r="AU22" i="14"/>
  <c r="AV22" i="14"/>
  <c r="AY22" i="14"/>
  <c r="AP13" i="14"/>
  <c r="AS13" i="14"/>
  <c r="AO13" i="14"/>
  <c r="AQ13" i="14"/>
  <c r="BW16" i="14"/>
  <c r="BT16" i="14"/>
  <c r="BU16" i="14"/>
  <c r="BS16" i="14"/>
  <c r="X110" i="14"/>
  <c r="D14" i="15" s="1"/>
  <c r="BE28" i="14"/>
  <c r="BB28" i="14"/>
  <c r="BC28" i="14"/>
  <c r="BA28" i="14"/>
  <c r="BO28" i="14"/>
  <c r="BQ28" i="14"/>
  <c r="BN28" i="14"/>
  <c r="BM28" i="14"/>
  <c r="AC31" i="14"/>
  <c r="AE31" i="14"/>
  <c r="AD31" i="14"/>
  <c r="AG31" i="14"/>
  <c r="AW31" i="14"/>
  <c r="AV31" i="14"/>
  <c r="AY31" i="14"/>
  <c r="AU31" i="14"/>
  <c r="BC30" i="14"/>
  <c r="BA30" i="14"/>
  <c r="BE30" i="14"/>
  <c r="BB30" i="14"/>
  <c r="AY30" i="14"/>
  <c r="AW30" i="14"/>
  <c r="AV30" i="14"/>
  <c r="AU30" i="14"/>
  <c r="AS26" i="14"/>
  <c r="AO26" i="14"/>
  <c r="AQ26" i="14"/>
  <c r="AP26" i="14"/>
  <c r="BC26" i="14"/>
  <c r="BE26" i="14"/>
  <c r="BA26" i="14"/>
  <c r="BB26" i="14"/>
  <c r="AJ22" i="14"/>
  <c r="AI22" i="14"/>
  <c r="AK22" i="14"/>
  <c r="AM22" i="14"/>
  <c r="BI22" i="14"/>
  <c r="BH22" i="14"/>
  <c r="BK22" i="14"/>
  <c r="BG22" i="14"/>
  <c r="AK13" i="14"/>
  <c r="AJ13" i="14"/>
  <c r="AM13" i="14"/>
  <c r="AI13" i="14"/>
  <c r="BO13" i="14"/>
  <c r="BN13" i="14"/>
  <c r="BM13" i="14"/>
  <c r="BQ13" i="14"/>
  <c r="AE15" i="14"/>
  <c r="AD15" i="14"/>
  <c r="AG15" i="14"/>
  <c r="AC15" i="14"/>
  <c r="BG15" i="14"/>
  <c r="BH15" i="14"/>
  <c r="BK15" i="14"/>
  <c r="BI15" i="14"/>
  <c r="BH23" i="14"/>
  <c r="BK23" i="14"/>
  <c r="BI23" i="14"/>
  <c r="BG23" i="14"/>
  <c r="BQ23" i="14"/>
  <c r="BO23" i="14"/>
  <c r="BN23" i="14"/>
  <c r="BM23" i="14"/>
  <c r="AI16" i="14"/>
  <c r="AK16" i="14"/>
  <c r="AM16" i="14"/>
  <c r="AJ16" i="14"/>
  <c r="BN16" i="14"/>
  <c r="BM16" i="14"/>
  <c r="BQ16" i="14"/>
  <c r="BO16" i="14"/>
  <c r="BC29" i="14"/>
  <c r="BA29" i="14"/>
  <c r="BB29" i="14"/>
  <c r="BE29" i="14"/>
  <c r="BT29" i="14"/>
  <c r="BU29" i="14"/>
  <c r="BS29" i="14"/>
  <c r="BW29" i="14"/>
  <c r="BH25" i="14"/>
  <c r="BG25" i="14"/>
  <c r="BK25" i="14"/>
  <c r="BI25" i="14"/>
  <c r="BN25" i="14"/>
  <c r="BO25" i="14"/>
  <c r="BQ25" i="14"/>
  <c r="BM25" i="14"/>
  <c r="AG21" i="14"/>
  <c r="AE21" i="14"/>
  <c r="AC21" i="14"/>
  <c r="AD21" i="14"/>
  <c r="AV21" i="14"/>
  <c r="AY21" i="14"/>
  <c r="AW21" i="14"/>
  <c r="AU21" i="14"/>
  <c r="BW21" i="14"/>
  <c r="BS21" i="14"/>
  <c r="BU21" i="14"/>
  <c r="BT21" i="14"/>
  <c r="AQ12" i="14"/>
  <c r="AS12" i="14"/>
  <c r="AO12" i="14"/>
  <c r="AP12" i="14"/>
  <c r="BC12" i="14"/>
  <c r="BA12" i="14"/>
  <c r="BB12" i="14"/>
  <c r="BE12" i="14"/>
  <c r="AE14" i="14"/>
  <c r="AD14" i="14"/>
  <c r="AC14" i="14"/>
  <c r="AG14" i="14"/>
  <c r="BU14" i="14"/>
  <c r="BW14" i="14"/>
  <c r="BT14" i="14"/>
  <c r="BS14" i="14"/>
  <c r="AK32" i="14"/>
  <c r="AJ32" i="14"/>
  <c r="AM32" i="14"/>
  <c r="AI32" i="14"/>
  <c r="BO32" i="14"/>
  <c r="BQ32" i="14"/>
  <c r="BN32" i="14"/>
  <c r="BM32" i="14"/>
  <c r="AK24" i="14"/>
  <c r="AI24" i="14"/>
  <c r="AM24" i="14"/>
  <c r="AJ24" i="14"/>
  <c r="BN24" i="14"/>
  <c r="BM24" i="14"/>
  <c r="BO24" i="14"/>
  <c r="BQ24" i="14"/>
  <c r="AQ20" i="14"/>
  <c r="AS20" i="14"/>
  <c r="AP20" i="14"/>
  <c r="AO20" i="14"/>
  <c r="BN20" i="14"/>
  <c r="BM20" i="14"/>
  <c r="BO20" i="14"/>
  <c r="BQ20" i="14"/>
  <c r="BH17" i="14"/>
  <c r="BG17" i="14"/>
  <c r="BK17" i="14"/>
  <c r="BI17" i="14"/>
  <c r="BO17" i="14"/>
  <c r="BN17" i="14"/>
  <c r="BQ17" i="14"/>
  <c r="BM17" i="14"/>
  <c r="AQ27" i="14"/>
  <c r="AP27" i="14"/>
  <c r="AO27" i="14"/>
  <c r="AS27" i="14"/>
  <c r="BH27" i="14"/>
  <c r="BG27" i="14"/>
  <c r="BK27" i="14"/>
  <c r="BI27" i="14"/>
  <c r="BH28" i="14"/>
  <c r="BG28" i="14"/>
  <c r="BI28" i="14"/>
  <c r="BK28" i="14"/>
  <c r="AS31" i="14"/>
  <c r="AO31" i="14"/>
  <c r="AQ31" i="14"/>
  <c r="AP31" i="14"/>
  <c r="AQ30" i="14"/>
  <c r="AS30" i="14"/>
  <c r="AO30" i="14"/>
  <c r="AP30" i="14"/>
  <c r="BN26" i="14"/>
  <c r="BO26" i="14"/>
  <c r="BM26" i="14"/>
  <c r="BQ26" i="14"/>
  <c r="BT15" i="14"/>
  <c r="BU15" i="14"/>
  <c r="BW15" i="14"/>
  <c r="BS15" i="14"/>
  <c r="BT23" i="14"/>
  <c r="BU23" i="14"/>
  <c r="BS23" i="14"/>
  <c r="BW23" i="14"/>
  <c r="AW25" i="14"/>
  <c r="AV25" i="14"/>
  <c r="AU25" i="14"/>
  <c r="AY25" i="14"/>
  <c r="BH21" i="14"/>
  <c r="BG21" i="14"/>
  <c r="BK21" i="14"/>
  <c r="BI21" i="14"/>
  <c r="AJ14" i="14"/>
  <c r="AM14" i="14"/>
  <c r="AK14" i="14"/>
  <c r="AI14" i="14"/>
  <c r="AM20" i="14"/>
  <c r="AJ20" i="14"/>
  <c r="AI20" i="14"/>
  <c r="AK20" i="14"/>
  <c r="AW27" i="14"/>
  <c r="AV27" i="14"/>
  <c r="AY27" i="14"/>
  <c r="AU27" i="14"/>
  <c r="BT31" i="14"/>
  <c r="BU31" i="14"/>
  <c r="BW31" i="14"/>
  <c r="BS31" i="14"/>
  <c r="AD30" i="14"/>
  <c r="AE30" i="14"/>
  <c r="AC30" i="14"/>
  <c r="AG30" i="14"/>
  <c r="BH30" i="14"/>
  <c r="BK30" i="14"/>
  <c r="BG30" i="14"/>
  <c r="BI30" i="14"/>
  <c r="BT30" i="14"/>
  <c r="BU30" i="14"/>
  <c r="BW30" i="14"/>
  <c r="BS30" i="14"/>
  <c r="BH26" i="14"/>
  <c r="BI26" i="14"/>
  <c r="BK26" i="14"/>
  <c r="BG26" i="14"/>
  <c r="BT26" i="14"/>
  <c r="BU26" i="14"/>
  <c r="BS26" i="14"/>
  <c r="BW26" i="14"/>
  <c r="AS22" i="14"/>
  <c r="AP22" i="14"/>
  <c r="AQ22" i="14"/>
  <c r="AO22" i="14"/>
  <c r="BU22" i="14"/>
  <c r="BW22" i="14"/>
  <c r="BT22" i="14"/>
  <c r="BS22" i="14"/>
  <c r="AD13" i="14"/>
  <c r="AE13" i="14"/>
  <c r="AG13" i="14"/>
  <c r="AC13" i="14"/>
  <c r="AU13" i="14"/>
  <c r="AW13" i="14"/>
  <c r="AY13" i="14"/>
  <c r="AV13" i="14"/>
  <c r="BE15" i="14"/>
  <c r="BB15" i="14"/>
  <c r="BA15" i="14"/>
  <c r="BC15" i="14"/>
  <c r="AM15" i="14"/>
  <c r="AK15" i="14"/>
  <c r="AJ15" i="14"/>
  <c r="AI15" i="14"/>
  <c r="AE23" i="14"/>
  <c r="AG23" i="14"/>
  <c r="AC23" i="14"/>
  <c r="AD23" i="14"/>
  <c r="AM23" i="14"/>
  <c r="AK23" i="14"/>
  <c r="AI23" i="14"/>
  <c r="AJ23" i="14"/>
  <c r="AE16" i="14"/>
  <c r="AC16" i="14"/>
  <c r="AD16" i="14"/>
  <c r="AG16" i="14"/>
  <c r="BC16" i="14"/>
  <c r="BB16" i="14"/>
  <c r="BA16" i="14"/>
  <c r="BE16" i="14"/>
  <c r="AG29" i="14"/>
  <c r="AE29" i="14"/>
  <c r="AC29" i="14"/>
  <c r="AD29" i="14"/>
  <c r="AJ29" i="14"/>
  <c r="AM29" i="14"/>
  <c r="AI29" i="14"/>
  <c r="AK29" i="14"/>
  <c r="AG25" i="14"/>
  <c r="AE25" i="14"/>
  <c r="AC25" i="14"/>
  <c r="AD25" i="14"/>
  <c r="AJ25" i="14"/>
  <c r="AM25" i="14"/>
  <c r="AK25" i="14"/>
  <c r="AI25" i="14"/>
  <c r="AK21" i="14"/>
  <c r="AI21" i="14"/>
  <c r="AM21" i="14"/>
  <c r="AJ21" i="14"/>
  <c r="BN12" i="14"/>
  <c r="BM12" i="14"/>
  <c r="BQ12" i="14"/>
  <c r="BO12" i="14"/>
  <c r="AY12" i="14"/>
  <c r="AW12" i="14"/>
  <c r="AU12" i="14"/>
  <c r="AV12" i="14"/>
  <c r="BE14" i="14"/>
  <c r="BC14" i="14"/>
  <c r="BB14" i="14"/>
  <c r="BA14" i="14"/>
  <c r="BK14" i="14"/>
  <c r="BH14" i="14"/>
  <c r="BG14" i="14"/>
  <c r="BI14" i="14"/>
  <c r="AQ32" i="14"/>
  <c r="AS32" i="14"/>
  <c r="AO32" i="14"/>
  <c r="AP32" i="14"/>
  <c r="BA32" i="14"/>
  <c r="BB32" i="14"/>
  <c r="BE32" i="14"/>
  <c r="BC32" i="14"/>
  <c r="BC24" i="14"/>
  <c r="BA24" i="14"/>
  <c r="BB24" i="14"/>
  <c r="BE24" i="14"/>
  <c r="AE20" i="14"/>
  <c r="AG20" i="14"/>
  <c r="AC20" i="14"/>
  <c r="AD20" i="14"/>
  <c r="AV20" i="14"/>
  <c r="AU20" i="14"/>
  <c r="AY20" i="14"/>
  <c r="AW20" i="14"/>
  <c r="AP17" i="14"/>
  <c r="AS17" i="14"/>
  <c r="AO17" i="14"/>
  <c r="AQ17" i="14"/>
  <c r="BB17" i="14"/>
  <c r="BE17" i="14"/>
  <c r="BA17" i="14"/>
  <c r="BC17" i="14"/>
  <c r="AJ27" i="14"/>
  <c r="AK27" i="14"/>
  <c r="AM27" i="14"/>
  <c r="AI27" i="14"/>
  <c r="BT27" i="14"/>
  <c r="BW27" i="14"/>
  <c r="BS27" i="14"/>
  <c r="BU27" i="14"/>
  <c r="AM10" i="14"/>
  <c r="AL110" i="14"/>
  <c r="F16" i="15" s="1"/>
  <c r="H16" i="15" s="1"/>
  <c r="AI10" i="14"/>
  <c r="AK10" i="14"/>
  <c r="AJ10" i="14"/>
  <c r="BS10" i="14"/>
  <c r="BV110" i="14"/>
  <c r="BU10" i="14"/>
  <c r="BT10" i="14"/>
  <c r="BN10" i="14"/>
  <c r="BP110" i="14"/>
  <c r="BO10" i="14"/>
  <c r="BM10" i="14"/>
  <c r="BE10" i="14"/>
  <c r="BD110" i="14"/>
  <c r="F19" i="15" s="1"/>
  <c r="H19" i="15" s="1"/>
  <c r="BB10" i="14"/>
  <c r="BC10" i="14"/>
  <c r="BA10" i="14"/>
  <c r="BK10" i="14"/>
  <c r="BJ110" i="14"/>
  <c r="F20" i="15" s="1"/>
  <c r="H20" i="15" s="1"/>
  <c r="BH10" i="14"/>
  <c r="BI10" i="14"/>
  <c r="BG10" i="14"/>
  <c r="AX110" i="14"/>
  <c r="F18" i="15" s="1"/>
  <c r="H18" i="15" s="1"/>
  <c r="AV10" i="14"/>
  <c r="AW10" i="14"/>
  <c r="AU10" i="14"/>
  <c r="AS10" i="14"/>
  <c r="AP10" i="14"/>
  <c r="AR110" i="14"/>
  <c r="F17" i="15" s="1"/>
  <c r="H17" i="15" s="1"/>
  <c r="AQ10" i="14"/>
  <c r="AO10" i="14"/>
  <c r="AE10" i="14"/>
  <c r="AF110" i="14"/>
  <c r="F15" i="15" s="1"/>
  <c r="H15" i="15" s="1"/>
  <c r="AD10" i="14"/>
  <c r="BQ10" i="14"/>
  <c r="BW10" i="14"/>
  <c r="AY10" i="14"/>
  <c r="F21" i="15"/>
  <c r="H21" i="15" s="1"/>
  <c r="AA110" i="14"/>
  <c r="W110" i="14"/>
  <c r="C14" i="15" s="1"/>
  <c r="I14" i="15" s="1"/>
  <c r="H14" i="15"/>
  <c r="AE110" i="14" l="1"/>
  <c r="E15" i="15" s="1"/>
  <c r="AP110" i="14"/>
  <c r="D17" i="15" s="1"/>
  <c r="BH110" i="14"/>
  <c r="D20" i="15" s="1"/>
  <c r="BM110" i="14"/>
  <c r="C21" i="15" s="1"/>
  <c r="I21" i="15" s="1"/>
  <c r="AJ110" i="14"/>
  <c r="D16" i="15" s="1"/>
  <c r="BW110" i="14"/>
  <c r="AV110" i="14"/>
  <c r="D18" i="15" s="1"/>
  <c r="BC110" i="14"/>
  <c r="E19" i="15" s="1"/>
  <c r="BT110" i="14"/>
  <c r="AM110" i="14"/>
  <c r="AC110" i="14"/>
  <c r="C15" i="15" s="1"/>
  <c r="I15" i="15" s="1"/>
  <c r="BI110" i="14"/>
  <c r="E20" i="15" s="1"/>
  <c r="AG110" i="14"/>
  <c r="BQ110" i="14"/>
  <c r="AO110" i="14"/>
  <c r="C17" i="15" s="1"/>
  <c r="I17" i="15" s="1"/>
  <c r="AS110" i="14"/>
  <c r="BB110" i="14"/>
  <c r="D19" i="15" s="1"/>
  <c r="BO110" i="14"/>
  <c r="E21" i="15" s="1"/>
  <c r="BU110" i="14"/>
  <c r="AK110" i="14"/>
  <c r="E16" i="15" s="1"/>
  <c r="AD110" i="14"/>
  <c r="D15" i="15" s="1"/>
  <c r="AQ110" i="14"/>
  <c r="E17" i="15" s="1"/>
  <c r="AU110" i="14"/>
  <c r="C18" i="15" s="1"/>
  <c r="I18" i="15" s="1"/>
  <c r="BG110" i="14"/>
  <c r="C20" i="15" s="1"/>
  <c r="I20" i="15" s="1"/>
  <c r="BK110" i="14"/>
  <c r="AI110" i="14"/>
  <c r="C16" i="15" s="1"/>
  <c r="I16" i="15" s="1"/>
  <c r="AY110" i="14"/>
  <c r="AW110" i="14"/>
  <c r="E18" i="15" s="1"/>
  <c r="BA110" i="14"/>
  <c r="C19" i="15" s="1"/>
  <c r="I19" i="15" s="1"/>
  <c r="BE110" i="14"/>
  <c r="BN110" i="14"/>
  <c r="D21" i="15" s="1"/>
  <c r="BS110" i="14"/>
  <c r="D22" i="15"/>
  <c r="F22" i="15"/>
  <c r="H22" i="15" s="1"/>
  <c r="Z112" i="14"/>
  <c r="X112" i="14" l="1"/>
  <c r="Y112" i="14"/>
  <c r="E22" i="15"/>
  <c r="E23" i="15" s="1"/>
  <c r="D23" i="15"/>
  <c r="H23" i="15"/>
  <c r="F23" i="15"/>
  <c r="AA112" i="14"/>
  <c r="C22" i="15"/>
  <c r="W112" i="14"/>
  <c r="C23" i="15" l="1"/>
  <c r="I23" i="15" s="1"/>
  <c r="I22" i="15"/>
  <c r="F24" i="15"/>
  <c r="G23" i="15"/>
  <c r="E24" i="15"/>
  <c r="D24" i="15"/>
  <c r="H24" i="15"/>
  <c r="C24" i="15" l="1"/>
  <c r="R16" i="1"/>
  <c r="R17" i="1"/>
  <c r="R18" i="1"/>
  <c r="R19" i="1"/>
  <c r="I19" i="1"/>
  <c r="AI16" i="1" l="1"/>
  <c r="AC16" i="1"/>
  <c r="W16" i="1"/>
  <c r="AI19" i="1"/>
  <c r="AC19" i="1"/>
  <c r="W19" i="1"/>
  <c r="AI18" i="1"/>
  <c r="AC18" i="1"/>
  <c r="W18" i="1"/>
  <c r="AI17" i="1"/>
  <c r="AC17" i="1"/>
  <c r="W17" i="1"/>
  <c r="R109" i="1"/>
  <c r="I109" i="1"/>
  <c r="R108" i="1"/>
  <c r="I108" i="1"/>
  <c r="R107" i="1"/>
  <c r="I107" i="1"/>
  <c r="R106" i="1"/>
  <c r="I106" i="1"/>
  <c r="R105" i="1"/>
  <c r="I105" i="1"/>
  <c r="R104" i="1"/>
  <c r="I104" i="1"/>
  <c r="R103" i="1"/>
  <c r="I103" i="1"/>
  <c r="R102" i="1"/>
  <c r="I102" i="1"/>
  <c r="R101" i="1"/>
  <c r="I101" i="1"/>
  <c r="R100" i="1"/>
  <c r="I100" i="1"/>
  <c r="R99" i="1"/>
  <c r="I99" i="1"/>
  <c r="R98" i="1"/>
  <c r="I98" i="1"/>
  <c r="R97" i="1"/>
  <c r="I97" i="1"/>
  <c r="R96" i="1"/>
  <c r="I96" i="1"/>
  <c r="R95" i="1"/>
  <c r="I95" i="1"/>
  <c r="R94" i="1"/>
  <c r="I94" i="1"/>
  <c r="R93" i="1"/>
  <c r="I93" i="1"/>
  <c r="R92" i="1"/>
  <c r="I92" i="1"/>
  <c r="R91" i="1"/>
  <c r="I91" i="1"/>
  <c r="R90" i="1"/>
  <c r="I90" i="1"/>
  <c r="R89" i="1"/>
  <c r="I89" i="1"/>
  <c r="R88" i="1"/>
  <c r="I88" i="1"/>
  <c r="R87" i="1"/>
  <c r="I87" i="1"/>
  <c r="R86" i="1"/>
  <c r="I86" i="1"/>
  <c r="R85" i="1"/>
  <c r="I85" i="1"/>
  <c r="R84" i="1"/>
  <c r="I84" i="1"/>
  <c r="R83" i="1"/>
  <c r="I83" i="1"/>
  <c r="R82" i="1"/>
  <c r="I82" i="1"/>
  <c r="R81" i="1"/>
  <c r="I81" i="1"/>
  <c r="R80" i="1"/>
  <c r="I80" i="1"/>
  <c r="R79" i="1"/>
  <c r="I79" i="1"/>
  <c r="R78" i="1"/>
  <c r="I78" i="1"/>
  <c r="R77" i="1"/>
  <c r="I77" i="1"/>
  <c r="R76" i="1"/>
  <c r="I76" i="1"/>
  <c r="R75" i="1"/>
  <c r="I75" i="1"/>
  <c r="R74" i="1"/>
  <c r="I74" i="1"/>
  <c r="R73" i="1"/>
  <c r="I73" i="1"/>
  <c r="R72" i="1"/>
  <c r="I72" i="1"/>
  <c r="R71" i="1"/>
  <c r="I71" i="1"/>
  <c r="R70" i="1"/>
  <c r="I70" i="1"/>
  <c r="R69" i="1"/>
  <c r="I69" i="1"/>
  <c r="R68" i="1"/>
  <c r="I68" i="1"/>
  <c r="R67" i="1"/>
  <c r="I67" i="1"/>
  <c r="R66" i="1"/>
  <c r="I66" i="1"/>
  <c r="R65" i="1"/>
  <c r="I65" i="1"/>
  <c r="R64" i="1"/>
  <c r="I64" i="1"/>
  <c r="R63" i="1"/>
  <c r="I63" i="1"/>
  <c r="R62" i="1"/>
  <c r="I62" i="1"/>
  <c r="R61" i="1"/>
  <c r="I61" i="1"/>
  <c r="R60" i="1"/>
  <c r="I60" i="1"/>
  <c r="R59" i="1"/>
  <c r="I59" i="1"/>
  <c r="R58" i="1"/>
  <c r="I58" i="1"/>
  <c r="R57" i="1"/>
  <c r="I57" i="1"/>
  <c r="R56" i="1"/>
  <c r="I56" i="1"/>
  <c r="R55" i="1"/>
  <c r="I55" i="1"/>
  <c r="R54" i="1"/>
  <c r="I54" i="1"/>
  <c r="R53" i="1"/>
  <c r="I53" i="1"/>
  <c r="R52" i="1"/>
  <c r="I52" i="1"/>
  <c r="R51" i="1"/>
  <c r="I51" i="1"/>
  <c r="R50" i="1"/>
  <c r="I50" i="1"/>
  <c r="R49" i="1"/>
  <c r="I49" i="1"/>
  <c r="R48" i="1"/>
  <c r="I48" i="1"/>
  <c r="R47" i="1"/>
  <c r="I47" i="1"/>
  <c r="R46" i="1"/>
  <c r="I46" i="1"/>
  <c r="R45" i="1"/>
  <c r="I45" i="1"/>
  <c r="R44" i="1"/>
  <c r="I44" i="1"/>
  <c r="R43" i="1"/>
  <c r="I43" i="1"/>
  <c r="R42" i="1"/>
  <c r="I42" i="1"/>
  <c r="R41" i="1"/>
  <c r="I41" i="1"/>
  <c r="R40" i="1"/>
  <c r="I40" i="1"/>
  <c r="R39" i="1"/>
  <c r="I39" i="1"/>
  <c r="R38" i="1"/>
  <c r="I38" i="1"/>
  <c r="R37" i="1"/>
  <c r="I37" i="1"/>
  <c r="R36" i="1"/>
  <c r="I36" i="1"/>
  <c r="R35" i="1"/>
  <c r="I35" i="1"/>
  <c r="R34" i="1"/>
  <c r="I34" i="1"/>
  <c r="R33" i="1"/>
  <c r="I33" i="1"/>
  <c r="R32" i="1"/>
  <c r="I32" i="1"/>
  <c r="R31" i="1"/>
  <c r="I31" i="1"/>
  <c r="R30" i="1"/>
  <c r="I30" i="1"/>
  <c r="R29" i="1"/>
  <c r="I29" i="1"/>
  <c r="R28" i="1"/>
  <c r="I28" i="1"/>
  <c r="R27" i="1"/>
  <c r="I27" i="1"/>
  <c r="R26" i="1"/>
  <c r="I26" i="1"/>
  <c r="R25" i="1"/>
  <c r="I25" i="1"/>
  <c r="R24" i="1"/>
  <c r="I24" i="1"/>
  <c r="R23" i="1"/>
  <c r="I23" i="1"/>
  <c r="R22" i="1"/>
  <c r="I22" i="1"/>
  <c r="R21" i="1"/>
  <c r="I21" i="1"/>
  <c r="R20" i="1"/>
  <c r="AI21" i="1" l="1"/>
  <c r="AC21" i="1"/>
  <c r="W21" i="1"/>
  <c r="AI25" i="1"/>
  <c r="W25" i="1"/>
  <c r="AC25" i="1"/>
  <c r="AI29" i="1"/>
  <c r="AC29" i="1"/>
  <c r="W29" i="1"/>
  <c r="AI33" i="1"/>
  <c r="AC33" i="1"/>
  <c r="W33" i="1"/>
  <c r="AI37" i="1"/>
  <c r="AC37" i="1"/>
  <c r="W37" i="1"/>
  <c r="AI41" i="1"/>
  <c r="AC41" i="1"/>
  <c r="W41" i="1"/>
  <c r="AI45" i="1"/>
  <c r="AC45" i="1"/>
  <c r="W45" i="1"/>
  <c r="AI49" i="1"/>
  <c r="AC49" i="1"/>
  <c r="W49" i="1"/>
  <c r="AC53" i="1"/>
  <c r="AI53" i="1"/>
  <c r="W53" i="1"/>
  <c r="AC57" i="1"/>
  <c r="W57" i="1"/>
  <c r="AI57" i="1"/>
  <c r="AI61" i="1"/>
  <c r="AC61" i="1"/>
  <c r="W61" i="1"/>
  <c r="AI65" i="1"/>
  <c r="AC65" i="1"/>
  <c r="W65" i="1"/>
  <c r="AI67" i="1"/>
  <c r="AC67" i="1"/>
  <c r="W67" i="1"/>
  <c r="AC71" i="1"/>
  <c r="W71" i="1"/>
  <c r="AI71" i="1"/>
  <c r="AI75" i="1"/>
  <c r="W75" i="1"/>
  <c r="AC75" i="1"/>
  <c r="AC79" i="1"/>
  <c r="AI79" i="1"/>
  <c r="W79" i="1"/>
  <c r="AI83" i="1"/>
  <c r="AC83" i="1"/>
  <c r="W83" i="1"/>
  <c r="AC87" i="1"/>
  <c r="AI87" i="1"/>
  <c r="W87" i="1"/>
  <c r="AI91" i="1"/>
  <c r="AC91" i="1"/>
  <c r="W91" i="1"/>
  <c r="AC95" i="1"/>
  <c r="AI95" i="1"/>
  <c r="W95" i="1"/>
  <c r="AI99" i="1"/>
  <c r="AC99" i="1"/>
  <c r="W99" i="1"/>
  <c r="AI103" i="1"/>
  <c r="AC103" i="1"/>
  <c r="W103" i="1"/>
  <c r="AI107" i="1"/>
  <c r="AC107" i="1"/>
  <c r="W107" i="1"/>
  <c r="U18" i="1"/>
  <c r="T18" i="1"/>
  <c r="X18" i="1"/>
  <c r="V18" i="1"/>
  <c r="AA19" i="1"/>
  <c r="AD19" i="1"/>
  <c r="AB19" i="1"/>
  <c r="Z19" i="1"/>
  <c r="AB18" i="1"/>
  <c r="AD18" i="1"/>
  <c r="Z18" i="1"/>
  <c r="AA18" i="1"/>
  <c r="AI20" i="1"/>
  <c r="AC20" i="1"/>
  <c r="W20" i="1"/>
  <c r="AI24" i="1"/>
  <c r="AC24" i="1"/>
  <c r="W24" i="1"/>
  <c r="AI28" i="1"/>
  <c r="AC28" i="1"/>
  <c r="W28" i="1"/>
  <c r="AI32" i="1"/>
  <c r="AC32" i="1"/>
  <c r="W32" i="1"/>
  <c r="AI36" i="1"/>
  <c r="AC36" i="1"/>
  <c r="W36" i="1"/>
  <c r="AI40" i="1"/>
  <c r="W40" i="1"/>
  <c r="AC40" i="1"/>
  <c r="AI46" i="1"/>
  <c r="W46" i="1"/>
  <c r="AC46" i="1"/>
  <c r="AC50" i="1"/>
  <c r="AI50" i="1"/>
  <c r="W50" i="1"/>
  <c r="AC54" i="1"/>
  <c r="AI54" i="1"/>
  <c r="W54" i="1"/>
  <c r="AI58" i="1"/>
  <c r="AC58" i="1"/>
  <c r="W58" i="1"/>
  <c r="AI62" i="1"/>
  <c r="AC62" i="1"/>
  <c r="W62" i="1"/>
  <c r="AI66" i="1"/>
  <c r="AC66" i="1"/>
  <c r="W66" i="1"/>
  <c r="AI70" i="1"/>
  <c r="AC70" i="1"/>
  <c r="W70" i="1"/>
  <c r="AI74" i="1"/>
  <c r="W74" i="1"/>
  <c r="AC74" i="1"/>
  <c r="AI78" i="1"/>
  <c r="AC78" i="1"/>
  <c r="W78" i="1"/>
  <c r="AC82" i="1"/>
  <c r="AI82" i="1"/>
  <c r="W82" i="1"/>
  <c r="AI86" i="1"/>
  <c r="AC86" i="1"/>
  <c r="W86" i="1"/>
  <c r="AI90" i="1"/>
  <c r="AC90" i="1"/>
  <c r="W90" i="1"/>
  <c r="AI94" i="1"/>
  <c r="AC94" i="1"/>
  <c r="W94" i="1"/>
  <c r="AC96" i="1"/>
  <c r="AI96" i="1"/>
  <c r="W96" i="1"/>
  <c r="AI100" i="1"/>
  <c r="AC100" i="1"/>
  <c r="W100" i="1"/>
  <c r="AI102" i="1"/>
  <c r="AC102" i="1"/>
  <c r="W102" i="1"/>
  <c r="AC104" i="1"/>
  <c r="AI104" i="1"/>
  <c r="W104" i="1"/>
  <c r="AI108" i="1"/>
  <c r="AC108" i="1"/>
  <c r="W108" i="1"/>
  <c r="AJ18" i="1"/>
  <c r="AG18" i="1"/>
  <c r="AF18" i="1"/>
  <c r="AH18" i="1"/>
  <c r="X16" i="1"/>
  <c r="V16" i="1"/>
  <c r="U16" i="1"/>
  <c r="T16" i="1"/>
  <c r="AI23" i="1"/>
  <c r="AC23" i="1"/>
  <c r="W23" i="1"/>
  <c r="AI27" i="1"/>
  <c r="AC27" i="1"/>
  <c r="W27" i="1"/>
  <c r="AI31" i="1"/>
  <c r="AC31" i="1"/>
  <c r="W31" i="1"/>
  <c r="AI35" i="1"/>
  <c r="AC35" i="1"/>
  <c r="W35" i="1"/>
  <c r="AI39" i="1"/>
  <c r="AC39" i="1"/>
  <c r="W39" i="1"/>
  <c r="AI43" i="1"/>
  <c r="AC43" i="1"/>
  <c r="W43" i="1"/>
  <c r="AI47" i="1"/>
  <c r="AC47" i="1"/>
  <c r="W47" i="1"/>
  <c r="AI51" i="1"/>
  <c r="W51" i="1"/>
  <c r="AC51" i="1"/>
  <c r="AI55" i="1"/>
  <c r="AC55" i="1"/>
  <c r="W55" i="1"/>
  <c r="AI59" i="1"/>
  <c r="AC59" i="1"/>
  <c r="W59" i="1"/>
  <c r="AI63" i="1"/>
  <c r="AC63" i="1"/>
  <c r="W63" i="1"/>
  <c r="AC69" i="1"/>
  <c r="AI69" i="1"/>
  <c r="W69" i="1"/>
  <c r="AI73" i="1"/>
  <c r="AC73" i="1"/>
  <c r="W73" i="1"/>
  <c r="AI77" i="1"/>
  <c r="AC77" i="1"/>
  <c r="W77" i="1"/>
  <c r="AI81" i="1"/>
  <c r="AC81" i="1"/>
  <c r="W81" i="1"/>
  <c r="AI85" i="1"/>
  <c r="AC85" i="1"/>
  <c r="W85" i="1"/>
  <c r="AI89" i="1"/>
  <c r="AC89" i="1"/>
  <c r="W89" i="1"/>
  <c r="AI93" i="1"/>
  <c r="AC93" i="1"/>
  <c r="W93" i="1"/>
  <c r="AI97" i="1"/>
  <c r="AC97" i="1"/>
  <c r="W97" i="1"/>
  <c r="W101" i="1"/>
  <c r="AI101" i="1"/>
  <c r="AC101" i="1"/>
  <c r="AI105" i="1"/>
  <c r="AC105" i="1"/>
  <c r="W105" i="1"/>
  <c r="AC109" i="1"/>
  <c r="AI109" i="1"/>
  <c r="W109" i="1"/>
  <c r="AH16" i="1"/>
  <c r="AJ16" i="1"/>
  <c r="AG16" i="1"/>
  <c r="AF16" i="1"/>
  <c r="X17" i="1"/>
  <c r="T17" i="1"/>
  <c r="V17" i="1"/>
  <c r="U17" i="1"/>
  <c r="AG19" i="1"/>
  <c r="AJ19" i="1"/>
  <c r="AF19" i="1"/>
  <c r="AH19" i="1"/>
  <c r="AI22" i="1"/>
  <c r="W22" i="1"/>
  <c r="AC22" i="1"/>
  <c r="AI26" i="1"/>
  <c r="AC26" i="1"/>
  <c r="W26" i="1"/>
  <c r="AI30" i="1"/>
  <c r="AC30" i="1"/>
  <c r="W30" i="1"/>
  <c r="AI34" i="1"/>
  <c r="W34" i="1"/>
  <c r="AC34" i="1"/>
  <c r="AI38" i="1"/>
  <c r="AC38" i="1"/>
  <c r="W38" i="1"/>
  <c r="AI42" i="1"/>
  <c r="AC42" i="1"/>
  <c r="W42" i="1"/>
  <c r="AI44" i="1"/>
  <c r="AC44" i="1"/>
  <c r="W44" i="1"/>
  <c r="AI48" i="1"/>
  <c r="AC48" i="1"/>
  <c r="W48" i="1"/>
  <c r="AI52" i="1"/>
  <c r="AC52" i="1"/>
  <c r="W52" i="1"/>
  <c r="AI56" i="1"/>
  <c r="AC56" i="1"/>
  <c r="W56" i="1"/>
  <c r="AI60" i="1"/>
  <c r="W60" i="1"/>
  <c r="AC60" i="1"/>
  <c r="AC64" i="1"/>
  <c r="AI64" i="1"/>
  <c r="W64" i="1"/>
  <c r="AI68" i="1"/>
  <c r="W68" i="1"/>
  <c r="AC68" i="1"/>
  <c r="AI72" i="1"/>
  <c r="AC72" i="1"/>
  <c r="W72" i="1"/>
  <c r="AI76" i="1"/>
  <c r="AC76" i="1"/>
  <c r="W76" i="1"/>
  <c r="AC80" i="1"/>
  <c r="AI80" i="1"/>
  <c r="W80" i="1"/>
  <c r="AI84" i="1"/>
  <c r="AC84" i="1"/>
  <c r="W84" i="1"/>
  <c r="AC88" i="1"/>
  <c r="AI88" i="1"/>
  <c r="W88" i="1"/>
  <c r="AI92" i="1"/>
  <c r="AC92" i="1"/>
  <c r="W92" i="1"/>
  <c r="AI98" i="1"/>
  <c r="AC98" i="1"/>
  <c r="W98" i="1"/>
  <c r="AI106" i="1"/>
  <c r="W106" i="1"/>
  <c r="AC106" i="1"/>
  <c r="AD17" i="1"/>
  <c r="AB17" i="1"/>
  <c r="AA17" i="1"/>
  <c r="Z17" i="1"/>
  <c r="AG17" i="1"/>
  <c r="AJ17" i="1"/>
  <c r="AH17" i="1"/>
  <c r="AF17" i="1"/>
  <c r="X19" i="1"/>
  <c r="V19" i="1"/>
  <c r="T19" i="1"/>
  <c r="U19" i="1"/>
  <c r="AD16" i="1"/>
  <c r="AB16" i="1"/>
  <c r="Z16" i="1"/>
  <c r="AA16" i="1"/>
  <c r="R14" i="1"/>
  <c r="R12" i="1"/>
  <c r="R11" i="1"/>
  <c r="R10" i="1"/>
  <c r="AD92" i="1" l="1"/>
  <c r="Z92" i="1"/>
  <c r="AA92" i="1"/>
  <c r="AB92" i="1"/>
  <c r="T80" i="1"/>
  <c r="V80" i="1"/>
  <c r="X80" i="1"/>
  <c r="U80" i="1"/>
  <c r="AJ72" i="1"/>
  <c r="AH72" i="1"/>
  <c r="AG72" i="1"/>
  <c r="AF72" i="1"/>
  <c r="T60" i="1"/>
  <c r="X60" i="1"/>
  <c r="U60" i="1"/>
  <c r="V60" i="1"/>
  <c r="T48" i="1"/>
  <c r="X48" i="1"/>
  <c r="V48" i="1"/>
  <c r="U48" i="1"/>
  <c r="U106" i="1"/>
  <c r="X106" i="1"/>
  <c r="T106" i="1"/>
  <c r="V106" i="1"/>
  <c r="AG98" i="1"/>
  <c r="AF98" i="1"/>
  <c r="AJ98" i="1"/>
  <c r="AH98" i="1"/>
  <c r="T88" i="1"/>
  <c r="U88" i="1"/>
  <c r="V88" i="1"/>
  <c r="X88" i="1"/>
  <c r="AD84" i="1"/>
  <c r="AA84" i="1"/>
  <c r="AB84" i="1"/>
  <c r="Z84" i="1"/>
  <c r="AD80" i="1"/>
  <c r="Z80" i="1"/>
  <c r="AB80" i="1"/>
  <c r="AA80" i="1"/>
  <c r="T72" i="1"/>
  <c r="V72" i="1"/>
  <c r="U72" i="1"/>
  <c r="X72" i="1"/>
  <c r="T68" i="1"/>
  <c r="V68" i="1"/>
  <c r="X68" i="1"/>
  <c r="U68" i="1"/>
  <c r="AD64" i="1"/>
  <c r="Z64" i="1"/>
  <c r="AA64" i="1"/>
  <c r="AB64" i="1"/>
  <c r="X56" i="1"/>
  <c r="T56" i="1"/>
  <c r="U56" i="1"/>
  <c r="V56" i="1"/>
  <c r="AD52" i="1"/>
  <c r="AA52" i="1"/>
  <c r="AB52" i="1"/>
  <c r="Z52" i="1"/>
  <c r="AJ48" i="1"/>
  <c r="AG48" i="1"/>
  <c r="AH48" i="1"/>
  <c r="AF48" i="1"/>
  <c r="X42" i="1"/>
  <c r="U42" i="1"/>
  <c r="V42" i="1"/>
  <c r="T42" i="1"/>
  <c r="AD38" i="1"/>
  <c r="AB38" i="1"/>
  <c r="AA38" i="1"/>
  <c r="Z38" i="1"/>
  <c r="AG34" i="1"/>
  <c r="AJ34" i="1"/>
  <c r="AF34" i="1"/>
  <c r="AH34" i="1"/>
  <c r="X26" i="1"/>
  <c r="V26" i="1"/>
  <c r="U26" i="1"/>
  <c r="T26" i="1"/>
  <c r="U22" i="1"/>
  <c r="V22" i="1"/>
  <c r="T22" i="1"/>
  <c r="X22" i="1"/>
  <c r="AD109" i="1"/>
  <c r="AB109" i="1"/>
  <c r="AA109" i="1"/>
  <c r="Z109" i="1"/>
  <c r="AD101" i="1"/>
  <c r="AB101" i="1"/>
  <c r="Z101" i="1"/>
  <c r="AA101" i="1"/>
  <c r="AB97" i="1"/>
  <c r="AD97" i="1"/>
  <c r="AA97" i="1"/>
  <c r="Z97" i="1"/>
  <c r="AH93" i="1"/>
  <c r="AF93" i="1"/>
  <c r="AJ93" i="1"/>
  <c r="AG93" i="1"/>
  <c r="V85" i="1"/>
  <c r="X85" i="1"/>
  <c r="U85" i="1"/>
  <c r="T85" i="1"/>
  <c r="AD81" i="1"/>
  <c r="Z81" i="1"/>
  <c r="AA81" i="1"/>
  <c r="AB81" i="1"/>
  <c r="AH77" i="1"/>
  <c r="AF77" i="1"/>
  <c r="AJ77" i="1"/>
  <c r="AG77" i="1"/>
  <c r="V69" i="1"/>
  <c r="X69" i="1"/>
  <c r="T69" i="1"/>
  <c r="U69" i="1"/>
  <c r="AB63" i="1"/>
  <c r="AA63" i="1"/>
  <c r="Z63" i="1"/>
  <c r="AD63" i="1"/>
  <c r="AJ59" i="1"/>
  <c r="AG59" i="1"/>
  <c r="AH59" i="1"/>
  <c r="AF59" i="1"/>
  <c r="AB51" i="1"/>
  <c r="AA51" i="1"/>
  <c r="AD51" i="1"/>
  <c r="Z51" i="1"/>
  <c r="AB47" i="1"/>
  <c r="AA47" i="1"/>
  <c r="Z47" i="1"/>
  <c r="AD47" i="1"/>
  <c r="AJ43" i="1"/>
  <c r="AG43" i="1"/>
  <c r="AH43" i="1"/>
  <c r="AF43" i="1"/>
  <c r="V35" i="1"/>
  <c r="U35" i="1"/>
  <c r="X35" i="1"/>
  <c r="T35" i="1"/>
  <c r="AB31" i="1"/>
  <c r="Z31" i="1"/>
  <c r="AD31" i="1"/>
  <c r="AA31" i="1"/>
  <c r="AJ27" i="1"/>
  <c r="AG27" i="1"/>
  <c r="AH27" i="1"/>
  <c r="AF27" i="1"/>
  <c r="X108" i="1"/>
  <c r="V108" i="1"/>
  <c r="T108" i="1"/>
  <c r="U108" i="1"/>
  <c r="AJ104" i="1"/>
  <c r="AG104" i="1"/>
  <c r="AF104" i="1"/>
  <c r="AH104" i="1"/>
  <c r="AG102" i="1"/>
  <c r="AH102" i="1"/>
  <c r="AJ102" i="1"/>
  <c r="AF102" i="1"/>
  <c r="T96" i="1"/>
  <c r="V96" i="1"/>
  <c r="X96" i="1"/>
  <c r="U96" i="1"/>
  <c r="AD94" i="1"/>
  <c r="Z94" i="1"/>
  <c r="AB94" i="1"/>
  <c r="AA94" i="1"/>
  <c r="AG90" i="1"/>
  <c r="AF90" i="1"/>
  <c r="AJ90" i="1"/>
  <c r="AH90" i="1"/>
  <c r="V82" i="1"/>
  <c r="X82" i="1"/>
  <c r="T82" i="1"/>
  <c r="U82" i="1"/>
  <c r="AD78" i="1"/>
  <c r="AB78" i="1"/>
  <c r="AA78" i="1"/>
  <c r="Z78" i="1"/>
  <c r="AG74" i="1"/>
  <c r="AF74" i="1"/>
  <c r="AJ74" i="1"/>
  <c r="AH74" i="1"/>
  <c r="X66" i="1"/>
  <c r="T66" i="1"/>
  <c r="V66" i="1"/>
  <c r="U66" i="1"/>
  <c r="AD62" i="1"/>
  <c r="AA62" i="1"/>
  <c r="Z62" i="1"/>
  <c r="AB62" i="1"/>
  <c r="AG58" i="1"/>
  <c r="AF58" i="1"/>
  <c r="AJ58" i="1"/>
  <c r="AH58" i="1"/>
  <c r="X50" i="1"/>
  <c r="T50" i="1"/>
  <c r="V50" i="1"/>
  <c r="U50" i="1"/>
  <c r="X46" i="1"/>
  <c r="U46" i="1"/>
  <c r="V46" i="1"/>
  <c r="T46" i="1"/>
  <c r="AJ40" i="1"/>
  <c r="AG40" i="1"/>
  <c r="AH40" i="1"/>
  <c r="AF40" i="1"/>
  <c r="T32" i="1"/>
  <c r="X32" i="1"/>
  <c r="U32" i="1"/>
  <c r="V32" i="1"/>
  <c r="AD28" i="1"/>
  <c r="Z28" i="1"/>
  <c r="AB28" i="1"/>
  <c r="AA28" i="1"/>
  <c r="AH24" i="1"/>
  <c r="AJ24" i="1"/>
  <c r="AG24" i="1"/>
  <c r="AF24" i="1"/>
  <c r="V107" i="1"/>
  <c r="X107" i="1"/>
  <c r="T107" i="1"/>
  <c r="U107" i="1"/>
  <c r="AB103" i="1"/>
  <c r="Z103" i="1"/>
  <c r="AD103" i="1"/>
  <c r="AA103" i="1"/>
  <c r="AJ99" i="1"/>
  <c r="AG99" i="1"/>
  <c r="AF99" i="1"/>
  <c r="AH99" i="1"/>
  <c r="V91" i="1"/>
  <c r="T91" i="1"/>
  <c r="X91" i="1"/>
  <c r="U91" i="1"/>
  <c r="AG87" i="1"/>
  <c r="AJ87" i="1"/>
  <c r="AF87" i="1"/>
  <c r="AH87" i="1"/>
  <c r="AJ83" i="1"/>
  <c r="AG83" i="1"/>
  <c r="AF83" i="1"/>
  <c r="AH83" i="1"/>
  <c r="AB75" i="1"/>
  <c r="AA75" i="1"/>
  <c r="Z75" i="1"/>
  <c r="AD75" i="1"/>
  <c r="V71" i="1"/>
  <c r="T71" i="1"/>
  <c r="U71" i="1"/>
  <c r="X71" i="1"/>
  <c r="AJ67" i="1"/>
  <c r="AG67" i="1"/>
  <c r="AF67" i="1"/>
  <c r="AH67" i="1"/>
  <c r="V61" i="1"/>
  <c r="U61" i="1"/>
  <c r="X61" i="1"/>
  <c r="T61" i="1"/>
  <c r="V57" i="1"/>
  <c r="T57" i="1"/>
  <c r="X57" i="1"/>
  <c r="U57" i="1"/>
  <c r="AD53" i="1"/>
  <c r="AA53" i="1"/>
  <c r="Z53" i="1"/>
  <c r="AB53" i="1"/>
  <c r="V45" i="1"/>
  <c r="U45" i="1"/>
  <c r="X45" i="1"/>
  <c r="T45" i="1"/>
  <c r="AD41" i="1"/>
  <c r="AB41" i="1"/>
  <c r="AA41" i="1"/>
  <c r="Z41" i="1"/>
  <c r="AH37" i="1"/>
  <c r="AJ37" i="1"/>
  <c r="AF37" i="1"/>
  <c r="AG37" i="1"/>
  <c r="V29" i="1"/>
  <c r="X29" i="1"/>
  <c r="U29" i="1"/>
  <c r="T29" i="1"/>
  <c r="T25" i="1"/>
  <c r="V25" i="1"/>
  <c r="X25" i="1"/>
  <c r="U25" i="1"/>
  <c r="AG21" i="1"/>
  <c r="AJ21" i="1"/>
  <c r="AH21" i="1"/>
  <c r="AF21" i="1"/>
  <c r="AI12" i="1"/>
  <c r="AC12" i="1"/>
  <c r="W12" i="1"/>
  <c r="AG106" i="1"/>
  <c r="AF106" i="1"/>
  <c r="AJ106" i="1"/>
  <c r="AH106" i="1"/>
  <c r="X92" i="1"/>
  <c r="T92" i="1"/>
  <c r="U92" i="1"/>
  <c r="V92" i="1"/>
  <c r="AJ88" i="1"/>
  <c r="AH88" i="1"/>
  <c r="AG88" i="1"/>
  <c r="AF88" i="1"/>
  <c r="AJ84" i="1"/>
  <c r="AF84" i="1"/>
  <c r="AH84" i="1"/>
  <c r="AG84" i="1"/>
  <c r="X76" i="1"/>
  <c r="U76" i="1"/>
  <c r="V76" i="1"/>
  <c r="T76" i="1"/>
  <c r="AD72" i="1"/>
  <c r="Z72" i="1"/>
  <c r="AA72" i="1"/>
  <c r="AB72" i="1"/>
  <c r="AJ68" i="1"/>
  <c r="AF68" i="1"/>
  <c r="AH68" i="1"/>
  <c r="AG68" i="1"/>
  <c r="AD60" i="1"/>
  <c r="Z60" i="1"/>
  <c r="AA60" i="1"/>
  <c r="AB60" i="1"/>
  <c r="AD56" i="1"/>
  <c r="Z56" i="1"/>
  <c r="AB56" i="1"/>
  <c r="AA56" i="1"/>
  <c r="AJ52" i="1"/>
  <c r="AF52" i="1"/>
  <c r="AG52" i="1"/>
  <c r="AH52" i="1"/>
  <c r="T44" i="1"/>
  <c r="V44" i="1"/>
  <c r="X44" i="1"/>
  <c r="U44" i="1"/>
  <c r="AD42" i="1"/>
  <c r="AA42" i="1"/>
  <c r="AB42" i="1"/>
  <c r="Z42" i="1"/>
  <c r="AG38" i="1"/>
  <c r="AJ38" i="1"/>
  <c r="AF38" i="1"/>
  <c r="AH38" i="1"/>
  <c r="X30" i="1"/>
  <c r="U30" i="1"/>
  <c r="V30" i="1"/>
  <c r="T30" i="1"/>
  <c r="AD26" i="1"/>
  <c r="AA26" i="1"/>
  <c r="AB26" i="1"/>
  <c r="Z26" i="1"/>
  <c r="AJ22" i="1"/>
  <c r="AH22" i="1"/>
  <c r="AG22" i="1"/>
  <c r="AF22" i="1"/>
  <c r="V105" i="1"/>
  <c r="X105" i="1"/>
  <c r="U105" i="1"/>
  <c r="T105" i="1"/>
  <c r="AH101" i="1"/>
  <c r="AF101" i="1"/>
  <c r="AJ101" i="1"/>
  <c r="AG101" i="1"/>
  <c r="AH97" i="1"/>
  <c r="AF97" i="1"/>
  <c r="AJ97" i="1"/>
  <c r="AG97" i="1"/>
  <c r="X89" i="1"/>
  <c r="T89" i="1"/>
  <c r="V89" i="1"/>
  <c r="U89" i="1"/>
  <c r="AD85" i="1"/>
  <c r="AB85" i="1"/>
  <c r="AA85" i="1"/>
  <c r="Z85" i="1"/>
  <c r="AH81" i="1"/>
  <c r="AF81" i="1"/>
  <c r="AJ81" i="1"/>
  <c r="AG81" i="1"/>
  <c r="V73" i="1"/>
  <c r="X73" i="1"/>
  <c r="T73" i="1"/>
  <c r="U73" i="1"/>
  <c r="AH69" i="1"/>
  <c r="AF69" i="1"/>
  <c r="AJ69" i="1"/>
  <c r="AG69" i="1"/>
  <c r="AG63" i="1"/>
  <c r="AJ63" i="1"/>
  <c r="AH63" i="1"/>
  <c r="AF63" i="1"/>
  <c r="V55" i="1"/>
  <c r="U55" i="1"/>
  <c r="X55" i="1"/>
  <c r="T55" i="1"/>
  <c r="V51" i="1"/>
  <c r="T51" i="1"/>
  <c r="X51" i="1"/>
  <c r="U51" i="1"/>
  <c r="AJ47" i="1"/>
  <c r="AG47" i="1"/>
  <c r="AH47" i="1"/>
  <c r="AF47" i="1"/>
  <c r="V39" i="1"/>
  <c r="X39" i="1"/>
  <c r="U39" i="1"/>
  <c r="T39" i="1"/>
  <c r="AB35" i="1"/>
  <c r="AD35" i="1"/>
  <c r="AA35" i="1"/>
  <c r="Z35" i="1"/>
  <c r="AJ31" i="1"/>
  <c r="AG31" i="1"/>
  <c r="AH31" i="1"/>
  <c r="AF31" i="1"/>
  <c r="X23" i="1"/>
  <c r="V23" i="1"/>
  <c r="U23" i="1"/>
  <c r="T23" i="1"/>
  <c r="AD108" i="1"/>
  <c r="Z108" i="1"/>
  <c r="AB108" i="1"/>
  <c r="AA108" i="1"/>
  <c r="AD104" i="1"/>
  <c r="Z104" i="1"/>
  <c r="AA104" i="1"/>
  <c r="AB104" i="1"/>
  <c r="X100" i="1"/>
  <c r="U100" i="1"/>
  <c r="V100" i="1"/>
  <c r="T100" i="1"/>
  <c r="AJ96" i="1"/>
  <c r="AH96" i="1"/>
  <c r="AG96" i="1"/>
  <c r="AF96" i="1"/>
  <c r="AG94" i="1"/>
  <c r="AF94" i="1"/>
  <c r="AJ94" i="1"/>
  <c r="AH94" i="1"/>
  <c r="U86" i="1"/>
  <c r="T86" i="1"/>
  <c r="X86" i="1"/>
  <c r="V86" i="1"/>
  <c r="AG82" i="1"/>
  <c r="AF82" i="1"/>
  <c r="AJ82" i="1"/>
  <c r="AH82" i="1"/>
  <c r="AG78" i="1"/>
  <c r="AF78" i="1"/>
  <c r="AJ78" i="1"/>
  <c r="AH78" i="1"/>
  <c r="X70" i="1"/>
  <c r="V70" i="1"/>
  <c r="T70" i="1"/>
  <c r="U70" i="1"/>
  <c r="AD66" i="1"/>
  <c r="AB66" i="1"/>
  <c r="AA66" i="1"/>
  <c r="Z66" i="1"/>
  <c r="AG62" i="1"/>
  <c r="AF62" i="1"/>
  <c r="AJ62" i="1"/>
  <c r="AH62" i="1"/>
  <c r="X54" i="1"/>
  <c r="U54" i="1"/>
  <c r="T54" i="1"/>
  <c r="V54" i="1"/>
  <c r="AG50" i="1"/>
  <c r="AF50" i="1"/>
  <c r="AJ50" i="1"/>
  <c r="AH50" i="1"/>
  <c r="AG46" i="1"/>
  <c r="AJ46" i="1"/>
  <c r="AF46" i="1"/>
  <c r="AH46" i="1"/>
  <c r="T36" i="1"/>
  <c r="V36" i="1"/>
  <c r="U36" i="1"/>
  <c r="X36" i="1"/>
  <c r="AD32" i="1"/>
  <c r="Z32" i="1"/>
  <c r="AB32" i="1"/>
  <c r="AA32" i="1"/>
  <c r="AJ28" i="1"/>
  <c r="AG28" i="1"/>
  <c r="AH28" i="1"/>
  <c r="AF28" i="1"/>
  <c r="X20" i="1"/>
  <c r="U20" i="1"/>
  <c r="V20" i="1"/>
  <c r="T20" i="1"/>
  <c r="AB107" i="1"/>
  <c r="Z107" i="1"/>
  <c r="AA107" i="1"/>
  <c r="AD107" i="1"/>
  <c r="AJ103" i="1"/>
  <c r="AG103" i="1"/>
  <c r="AH103" i="1"/>
  <c r="AF103" i="1"/>
  <c r="V95" i="1"/>
  <c r="X95" i="1"/>
  <c r="U95" i="1"/>
  <c r="T95" i="1"/>
  <c r="AB91" i="1"/>
  <c r="Z91" i="1"/>
  <c r="AA91" i="1"/>
  <c r="AD91" i="1"/>
  <c r="AB87" i="1"/>
  <c r="Z87" i="1"/>
  <c r="AD87" i="1"/>
  <c r="AA87" i="1"/>
  <c r="V79" i="1"/>
  <c r="U79" i="1"/>
  <c r="X79" i="1"/>
  <c r="T79" i="1"/>
  <c r="V75" i="1"/>
  <c r="T75" i="1"/>
  <c r="U75" i="1"/>
  <c r="X75" i="1"/>
  <c r="AB71" i="1"/>
  <c r="AD71" i="1"/>
  <c r="AA71" i="1"/>
  <c r="Z71" i="1"/>
  <c r="V65" i="1"/>
  <c r="T65" i="1"/>
  <c r="U65" i="1"/>
  <c r="X65" i="1"/>
  <c r="AD61" i="1"/>
  <c r="Z61" i="1"/>
  <c r="AA61" i="1"/>
  <c r="AB61" i="1"/>
  <c r="AD57" i="1"/>
  <c r="AB57" i="1"/>
  <c r="Z57" i="1"/>
  <c r="AA57" i="1"/>
  <c r="V49" i="1"/>
  <c r="X49" i="1"/>
  <c r="T49" i="1"/>
  <c r="U49" i="1"/>
  <c r="AD45" i="1"/>
  <c r="AB45" i="1"/>
  <c r="Z45" i="1"/>
  <c r="AA45" i="1"/>
  <c r="AH41" i="1"/>
  <c r="AJ41" i="1"/>
  <c r="AF41" i="1"/>
  <c r="AG41" i="1"/>
  <c r="V33" i="1"/>
  <c r="X33" i="1"/>
  <c r="T33" i="1"/>
  <c r="U33" i="1"/>
  <c r="AD29" i="1"/>
  <c r="AB29" i="1"/>
  <c r="Z29" i="1"/>
  <c r="AA29" i="1"/>
  <c r="AH25" i="1"/>
  <c r="AJ25" i="1"/>
  <c r="AF25" i="1"/>
  <c r="AG25" i="1"/>
  <c r="AI14" i="1"/>
  <c r="W14" i="1"/>
  <c r="AC14" i="1"/>
  <c r="X98" i="1"/>
  <c r="T98" i="1"/>
  <c r="V98" i="1"/>
  <c r="U98" i="1"/>
  <c r="AD88" i="1"/>
  <c r="Z88" i="1"/>
  <c r="AA88" i="1"/>
  <c r="AB88" i="1"/>
  <c r="AD76" i="1"/>
  <c r="Z76" i="1"/>
  <c r="AA76" i="1"/>
  <c r="AB76" i="1"/>
  <c r="T64" i="1"/>
  <c r="X64" i="1"/>
  <c r="V64" i="1"/>
  <c r="U64" i="1"/>
  <c r="AJ56" i="1"/>
  <c r="AH56" i="1"/>
  <c r="AG56" i="1"/>
  <c r="AF56" i="1"/>
  <c r="AD44" i="1"/>
  <c r="Z44" i="1"/>
  <c r="AA44" i="1"/>
  <c r="AB44" i="1"/>
  <c r="AG42" i="1"/>
  <c r="AJ42" i="1"/>
  <c r="AF42" i="1"/>
  <c r="AH42" i="1"/>
  <c r="AD34" i="1"/>
  <c r="AB34" i="1"/>
  <c r="AA34" i="1"/>
  <c r="Z34" i="1"/>
  <c r="AD30" i="1"/>
  <c r="Z30" i="1"/>
  <c r="AB30" i="1"/>
  <c r="AA30" i="1"/>
  <c r="AG26" i="1"/>
  <c r="AJ26" i="1"/>
  <c r="AF26" i="1"/>
  <c r="AH26" i="1"/>
  <c r="V109" i="1"/>
  <c r="T109" i="1"/>
  <c r="X109" i="1"/>
  <c r="U109" i="1"/>
  <c r="AD105" i="1"/>
  <c r="Z105" i="1"/>
  <c r="AA105" i="1"/>
  <c r="AB105" i="1"/>
  <c r="V101" i="1"/>
  <c r="U101" i="1"/>
  <c r="X101" i="1"/>
  <c r="T101" i="1"/>
  <c r="V93" i="1"/>
  <c r="T93" i="1"/>
  <c r="U93" i="1"/>
  <c r="X93" i="1"/>
  <c r="AB89" i="1"/>
  <c r="AD89" i="1"/>
  <c r="Z89" i="1"/>
  <c r="AA89" i="1"/>
  <c r="AH85" i="1"/>
  <c r="AF85" i="1"/>
  <c r="AJ85" i="1"/>
  <c r="AG85" i="1"/>
  <c r="V77" i="1"/>
  <c r="T77" i="1"/>
  <c r="X77" i="1"/>
  <c r="U77" i="1"/>
  <c r="AB73" i="1"/>
  <c r="AD73" i="1"/>
  <c r="AA73" i="1"/>
  <c r="Z73" i="1"/>
  <c r="AD69" i="1"/>
  <c r="AB69" i="1"/>
  <c r="Z69" i="1"/>
  <c r="AA69" i="1"/>
  <c r="V59" i="1"/>
  <c r="U59" i="1"/>
  <c r="X59" i="1"/>
  <c r="T59" i="1"/>
  <c r="AB55" i="1"/>
  <c r="AD55" i="1"/>
  <c r="Z55" i="1"/>
  <c r="AA55" i="1"/>
  <c r="AJ51" i="1"/>
  <c r="AG51" i="1"/>
  <c r="AF51" i="1"/>
  <c r="AH51" i="1"/>
  <c r="V43" i="1"/>
  <c r="U43" i="1"/>
  <c r="X43" i="1"/>
  <c r="T43" i="1"/>
  <c r="AB39" i="1"/>
  <c r="AD39" i="1"/>
  <c r="AA39" i="1"/>
  <c r="Z39" i="1"/>
  <c r="AJ35" i="1"/>
  <c r="AG35" i="1"/>
  <c r="AF35" i="1"/>
  <c r="AH35" i="1"/>
  <c r="V27" i="1"/>
  <c r="T27" i="1"/>
  <c r="U27" i="1"/>
  <c r="X27" i="1"/>
  <c r="AA23" i="1"/>
  <c r="AD23" i="1"/>
  <c r="AB23" i="1"/>
  <c r="Z23" i="1"/>
  <c r="AJ108" i="1"/>
  <c r="AF108" i="1"/>
  <c r="AH108" i="1"/>
  <c r="AG108" i="1"/>
  <c r="U102" i="1"/>
  <c r="X102" i="1"/>
  <c r="T102" i="1"/>
  <c r="V102" i="1"/>
  <c r="AD100" i="1"/>
  <c r="AA100" i="1"/>
  <c r="Z100" i="1"/>
  <c r="AB100" i="1"/>
  <c r="AD96" i="1"/>
  <c r="Z96" i="1"/>
  <c r="AB96" i="1"/>
  <c r="AA96" i="1"/>
  <c r="U90" i="1"/>
  <c r="X90" i="1"/>
  <c r="V90" i="1"/>
  <c r="T90" i="1"/>
  <c r="AD86" i="1"/>
  <c r="Z86" i="1"/>
  <c r="AB86" i="1"/>
  <c r="AA86" i="1"/>
  <c r="AD82" i="1"/>
  <c r="AB82" i="1"/>
  <c r="Z82" i="1"/>
  <c r="AA82" i="1"/>
  <c r="AD74" i="1"/>
  <c r="AA74" i="1"/>
  <c r="Z74" i="1"/>
  <c r="AB74" i="1"/>
  <c r="AD70" i="1"/>
  <c r="AB70" i="1"/>
  <c r="AA70" i="1"/>
  <c r="Z70" i="1"/>
  <c r="AG66" i="1"/>
  <c r="AF66" i="1"/>
  <c r="AJ66" i="1"/>
  <c r="AH66" i="1"/>
  <c r="X58" i="1"/>
  <c r="U58" i="1"/>
  <c r="V58" i="1"/>
  <c r="T58" i="1"/>
  <c r="AG54" i="1"/>
  <c r="AJ54" i="1"/>
  <c r="AF54" i="1"/>
  <c r="AH54" i="1"/>
  <c r="AD50" i="1"/>
  <c r="AA50" i="1"/>
  <c r="AB50" i="1"/>
  <c r="Z50" i="1"/>
  <c r="AD40" i="1"/>
  <c r="Z40" i="1"/>
  <c r="AA40" i="1"/>
  <c r="AB40" i="1"/>
  <c r="AD36" i="1"/>
  <c r="Z36" i="1"/>
  <c r="AA36" i="1"/>
  <c r="AB36" i="1"/>
  <c r="AJ32" i="1"/>
  <c r="AG32" i="1"/>
  <c r="AH32" i="1"/>
  <c r="AF32" i="1"/>
  <c r="X24" i="1"/>
  <c r="V24" i="1"/>
  <c r="U24" i="1"/>
  <c r="T24" i="1"/>
  <c r="AD20" i="1"/>
  <c r="AB20" i="1"/>
  <c r="Z20" i="1"/>
  <c r="AA20" i="1"/>
  <c r="AJ107" i="1"/>
  <c r="AH107" i="1"/>
  <c r="AF107" i="1"/>
  <c r="AG107" i="1"/>
  <c r="V99" i="1"/>
  <c r="X99" i="1"/>
  <c r="U99" i="1"/>
  <c r="T99" i="1"/>
  <c r="AG95" i="1"/>
  <c r="AJ95" i="1"/>
  <c r="AH95" i="1"/>
  <c r="AF95" i="1"/>
  <c r="AJ91" i="1"/>
  <c r="AG91" i="1"/>
  <c r="AH91" i="1"/>
  <c r="AF91" i="1"/>
  <c r="V83" i="1"/>
  <c r="U83" i="1"/>
  <c r="X83" i="1"/>
  <c r="T83" i="1"/>
  <c r="AG79" i="1"/>
  <c r="AJ79" i="1"/>
  <c r="AH79" i="1"/>
  <c r="AF79" i="1"/>
  <c r="AJ75" i="1"/>
  <c r="AG75" i="1"/>
  <c r="AH75" i="1"/>
  <c r="AF75" i="1"/>
  <c r="V67" i="1"/>
  <c r="T67" i="1"/>
  <c r="U67" i="1"/>
  <c r="X67" i="1"/>
  <c r="AD65" i="1"/>
  <c r="AB65" i="1"/>
  <c r="AA65" i="1"/>
  <c r="Z65" i="1"/>
  <c r="AH61" i="1"/>
  <c r="AF61" i="1"/>
  <c r="AJ61" i="1"/>
  <c r="AG61" i="1"/>
  <c r="U53" i="1"/>
  <c r="V53" i="1"/>
  <c r="X53" i="1"/>
  <c r="T53" i="1"/>
  <c r="AD49" i="1"/>
  <c r="AB49" i="1"/>
  <c r="Z49" i="1"/>
  <c r="AA49" i="1"/>
  <c r="AH45" i="1"/>
  <c r="AF45" i="1"/>
  <c r="AJ45" i="1"/>
  <c r="AG45" i="1"/>
  <c r="V37" i="1"/>
  <c r="X37" i="1"/>
  <c r="T37" i="1"/>
  <c r="U37" i="1"/>
  <c r="AD33" i="1"/>
  <c r="AB33" i="1"/>
  <c r="Z33" i="1"/>
  <c r="AA33" i="1"/>
  <c r="AH29" i="1"/>
  <c r="AF29" i="1"/>
  <c r="AJ29" i="1"/>
  <c r="AG29" i="1"/>
  <c r="U21" i="1"/>
  <c r="T21" i="1"/>
  <c r="V21" i="1"/>
  <c r="X21" i="1"/>
  <c r="AD106" i="1"/>
  <c r="AB106" i="1"/>
  <c r="Z106" i="1"/>
  <c r="AA106" i="1"/>
  <c r="AD98" i="1"/>
  <c r="AB98" i="1"/>
  <c r="Z98" i="1"/>
  <c r="AA98" i="1"/>
  <c r="AJ92" i="1"/>
  <c r="AF92" i="1"/>
  <c r="AH92" i="1"/>
  <c r="AG92" i="1"/>
  <c r="X84" i="1"/>
  <c r="V84" i="1"/>
  <c r="U84" i="1"/>
  <c r="T84" i="1"/>
  <c r="AJ80" i="1"/>
  <c r="AH80" i="1"/>
  <c r="AG80" i="1"/>
  <c r="AF80" i="1"/>
  <c r="AJ76" i="1"/>
  <c r="AF76" i="1"/>
  <c r="AH76" i="1"/>
  <c r="AG76" i="1"/>
  <c r="AD68" i="1"/>
  <c r="Z68" i="1"/>
  <c r="AB68" i="1"/>
  <c r="AA68" i="1"/>
  <c r="AJ64" i="1"/>
  <c r="AH64" i="1"/>
  <c r="AG64" i="1"/>
  <c r="AF64" i="1"/>
  <c r="AJ60" i="1"/>
  <c r="AF60" i="1"/>
  <c r="AH60" i="1"/>
  <c r="AG60" i="1"/>
  <c r="T52" i="1"/>
  <c r="V52" i="1"/>
  <c r="X52" i="1"/>
  <c r="U52" i="1"/>
  <c r="Z48" i="1"/>
  <c r="AD48" i="1"/>
  <c r="AA48" i="1"/>
  <c r="AB48" i="1"/>
  <c r="AJ44" i="1"/>
  <c r="AG44" i="1"/>
  <c r="AH44" i="1"/>
  <c r="AF44" i="1"/>
  <c r="X38" i="1"/>
  <c r="U38" i="1"/>
  <c r="V38" i="1"/>
  <c r="T38" i="1"/>
  <c r="X34" i="1"/>
  <c r="U34" i="1"/>
  <c r="V34" i="1"/>
  <c r="T34" i="1"/>
  <c r="AG30" i="1"/>
  <c r="AJ30" i="1"/>
  <c r="AF30" i="1"/>
  <c r="AH30" i="1"/>
  <c r="AD22" i="1"/>
  <c r="AA22" i="1"/>
  <c r="AB22" i="1"/>
  <c r="Z22" i="1"/>
  <c r="AG109" i="1"/>
  <c r="AJ109" i="1"/>
  <c r="AF109" i="1"/>
  <c r="AH109" i="1"/>
  <c r="AG105" i="1"/>
  <c r="AJ105" i="1"/>
  <c r="AF105" i="1"/>
  <c r="AH105" i="1"/>
  <c r="T97" i="1"/>
  <c r="V97" i="1"/>
  <c r="U97" i="1"/>
  <c r="X97" i="1"/>
  <c r="AD93" i="1"/>
  <c r="AB93" i="1"/>
  <c r="Z93" i="1"/>
  <c r="AA93" i="1"/>
  <c r="AH89" i="1"/>
  <c r="AF89" i="1"/>
  <c r="AJ89" i="1"/>
  <c r="AG89" i="1"/>
  <c r="V81" i="1"/>
  <c r="T81" i="1"/>
  <c r="U81" i="1"/>
  <c r="X81" i="1"/>
  <c r="AD77" i="1"/>
  <c r="AB77" i="1"/>
  <c r="Z77" i="1"/>
  <c r="AA77" i="1"/>
  <c r="AH73" i="1"/>
  <c r="AF73" i="1"/>
  <c r="AJ73" i="1"/>
  <c r="AG73" i="1"/>
  <c r="V63" i="1"/>
  <c r="U63" i="1"/>
  <c r="X63" i="1"/>
  <c r="T63" i="1"/>
  <c r="AB59" i="1"/>
  <c r="AD59" i="1"/>
  <c r="AA59" i="1"/>
  <c r="Z59" i="1"/>
  <c r="AG55" i="1"/>
  <c r="AJ55" i="1"/>
  <c r="AF55" i="1"/>
  <c r="AH55" i="1"/>
  <c r="V47" i="1"/>
  <c r="X47" i="1"/>
  <c r="U47" i="1"/>
  <c r="T47" i="1"/>
  <c r="AB43" i="1"/>
  <c r="AA43" i="1"/>
  <c r="Z43" i="1"/>
  <c r="AD43" i="1"/>
  <c r="AJ39" i="1"/>
  <c r="AG39" i="1"/>
  <c r="AF39" i="1"/>
  <c r="AH39" i="1"/>
  <c r="V31" i="1"/>
  <c r="X31" i="1"/>
  <c r="U31" i="1"/>
  <c r="T31" i="1"/>
  <c r="AB27" i="1"/>
  <c r="AA27" i="1"/>
  <c r="AD27" i="1"/>
  <c r="Z27" i="1"/>
  <c r="AG23" i="1"/>
  <c r="AJ23" i="1"/>
  <c r="AF23" i="1"/>
  <c r="AH23" i="1"/>
  <c r="T104" i="1"/>
  <c r="V104" i="1"/>
  <c r="U104" i="1"/>
  <c r="X104" i="1"/>
  <c r="AD102" i="1"/>
  <c r="Z102" i="1"/>
  <c r="AB102" i="1"/>
  <c r="AA102" i="1"/>
  <c r="AJ100" i="1"/>
  <c r="AF100" i="1"/>
  <c r="AH100" i="1"/>
  <c r="AG100" i="1"/>
  <c r="X94" i="1"/>
  <c r="T94" i="1"/>
  <c r="V94" i="1"/>
  <c r="U94" i="1"/>
  <c r="AD90" i="1"/>
  <c r="AB90" i="1"/>
  <c r="Z90" i="1"/>
  <c r="AA90" i="1"/>
  <c r="AG86" i="1"/>
  <c r="AJ86" i="1"/>
  <c r="AF86" i="1"/>
  <c r="AH86" i="1"/>
  <c r="V78" i="1"/>
  <c r="X78" i="1"/>
  <c r="T78" i="1"/>
  <c r="U78" i="1"/>
  <c r="U74" i="1"/>
  <c r="T74" i="1"/>
  <c r="X74" i="1"/>
  <c r="V74" i="1"/>
  <c r="AG70" i="1"/>
  <c r="AJ70" i="1"/>
  <c r="AF70" i="1"/>
  <c r="AH70" i="1"/>
  <c r="X62" i="1"/>
  <c r="U62" i="1"/>
  <c r="V62" i="1"/>
  <c r="T62" i="1"/>
  <c r="AD58" i="1"/>
  <c r="AB58" i="1"/>
  <c r="AA58" i="1"/>
  <c r="Z58" i="1"/>
  <c r="AD54" i="1"/>
  <c r="Z54" i="1"/>
  <c r="AB54" i="1"/>
  <c r="AA54" i="1"/>
  <c r="AD46" i="1"/>
  <c r="AB46" i="1"/>
  <c r="AA46" i="1"/>
  <c r="Z46" i="1"/>
  <c r="T40" i="1"/>
  <c r="X40" i="1"/>
  <c r="U40" i="1"/>
  <c r="V40" i="1"/>
  <c r="AJ36" i="1"/>
  <c r="AG36" i="1"/>
  <c r="AF36" i="1"/>
  <c r="AH36" i="1"/>
  <c r="T28" i="1"/>
  <c r="X28" i="1"/>
  <c r="V28" i="1"/>
  <c r="U28" i="1"/>
  <c r="AB24" i="1"/>
  <c r="AD24" i="1"/>
  <c r="AA24" i="1"/>
  <c r="Z24" i="1"/>
  <c r="AH20" i="1"/>
  <c r="AJ20" i="1"/>
  <c r="AG20" i="1"/>
  <c r="AF20" i="1"/>
  <c r="V103" i="1"/>
  <c r="T103" i="1"/>
  <c r="X103" i="1"/>
  <c r="U103" i="1"/>
  <c r="AB99" i="1"/>
  <c r="Z99" i="1"/>
  <c r="AA99" i="1"/>
  <c r="AD99" i="1"/>
  <c r="AB95" i="1"/>
  <c r="Z95" i="1"/>
  <c r="AA95" i="1"/>
  <c r="AD95" i="1"/>
  <c r="V87" i="1"/>
  <c r="T87" i="1"/>
  <c r="X87" i="1"/>
  <c r="U87" i="1"/>
  <c r="AB83" i="1"/>
  <c r="Z83" i="1"/>
  <c r="AA83" i="1"/>
  <c r="AD83" i="1"/>
  <c r="AB79" i="1"/>
  <c r="AA79" i="1"/>
  <c r="Z79" i="1"/>
  <c r="AD79" i="1"/>
  <c r="AG71" i="1"/>
  <c r="AJ71" i="1"/>
  <c r="AF71" i="1"/>
  <c r="AH71" i="1"/>
  <c r="AB67" i="1"/>
  <c r="AD67" i="1"/>
  <c r="AA67" i="1"/>
  <c r="Z67" i="1"/>
  <c r="AH65" i="1"/>
  <c r="AF65" i="1"/>
  <c r="AJ65" i="1"/>
  <c r="AG65" i="1"/>
  <c r="AH57" i="1"/>
  <c r="AF57" i="1"/>
  <c r="AJ57" i="1"/>
  <c r="AG57" i="1"/>
  <c r="AH53" i="1"/>
  <c r="AF53" i="1"/>
  <c r="AJ53" i="1"/>
  <c r="AG53" i="1"/>
  <c r="AH49" i="1"/>
  <c r="AJ49" i="1"/>
  <c r="AF49" i="1"/>
  <c r="AG49" i="1"/>
  <c r="V41" i="1"/>
  <c r="T41" i="1"/>
  <c r="U41" i="1"/>
  <c r="X41" i="1"/>
  <c r="AD37" i="1"/>
  <c r="AB37" i="1"/>
  <c r="Z37" i="1"/>
  <c r="AA37" i="1"/>
  <c r="AH33" i="1"/>
  <c r="AJ33" i="1"/>
  <c r="AF33" i="1"/>
  <c r="AG33" i="1"/>
  <c r="AD25" i="1"/>
  <c r="AB25" i="1"/>
  <c r="AA25" i="1"/>
  <c r="Z25" i="1"/>
  <c r="AD21" i="1"/>
  <c r="AA21" i="1"/>
  <c r="AB21" i="1"/>
  <c r="Z21" i="1"/>
  <c r="AI11" i="1"/>
  <c r="W11" i="1"/>
  <c r="AC11" i="1"/>
  <c r="W10" i="1"/>
  <c r="AI10" i="1"/>
  <c r="AC10" i="1"/>
  <c r="I20" i="1"/>
  <c r="AH12" i="1" l="1"/>
  <c r="AG12" i="1"/>
  <c r="AJ12" i="1"/>
  <c r="AF12" i="1"/>
  <c r="X12" i="1"/>
  <c r="U12" i="1"/>
  <c r="V12" i="1"/>
  <c r="T12" i="1"/>
  <c r="U14" i="1"/>
  <c r="T14" i="1"/>
  <c r="V14" i="1"/>
  <c r="X14" i="1"/>
  <c r="AJ14" i="1"/>
  <c r="AH14" i="1"/>
  <c r="AF14" i="1"/>
  <c r="AG14" i="1"/>
  <c r="AD14" i="1"/>
  <c r="AA14" i="1"/>
  <c r="Z14" i="1"/>
  <c r="AB14" i="1"/>
  <c r="AB12" i="1"/>
  <c r="AD12" i="1"/>
  <c r="AA12" i="1"/>
  <c r="Z12" i="1"/>
  <c r="AA11" i="1"/>
  <c r="Z11" i="1"/>
  <c r="AB11" i="1"/>
  <c r="AD11" i="1"/>
  <c r="X11" i="1"/>
  <c r="T11" i="1"/>
  <c r="V11" i="1"/>
  <c r="U11" i="1"/>
  <c r="AG11" i="1"/>
  <c r="AJ11" i="1"/>
  <c r="AH11" i="1"/>
  <c r="AF11" i="1"/>
  <c r="AD10" i="1"/>
  <c r="AA10" i="1"/>
  <c r="AB10" i="1"/>
  <c r="Z10" i="1"/>
  <c r="AC110" i="1"/>
  <c r="F9" i="15" s="1"/>
  <c r="AJ10" i="1"/>
  <c r="AH10" i="1"/>
  <c r="AI110" i="1"/>
  <c r="F10" i="15" s="1"/>
  <c r="H10" i="15" s="1"/>
  <c r="AG10" i="1"/>
  <c r="AF10" i="1"/>
  <c r="V10" i="1"/>
  <c r="V110" i="1" s="1"/>
  <c r="X10" i="1"/>
  <c r="T10" i="1"/>
  <c r="U10" i="1"/>
  <c r="I10" i="1"/>
  <c r="AG110" i="1" l="1"/>
  <c r="D10" i="15" s="1"/>
  <c r="AH110" i="1"/>
  <c r="E10" i="15" s="1"/>
  <c r="AB110" i="1"/>
  <c r="E9" i="15" s="1"/>
  <c r="AJ110" i="1"/>
  <c r="Z110" i="1"/>
  <c r="C9" i="15" s="1"/>
  <c r="I9" i="15" s="1"/>
  <c r="T110" i="1"/>
  <c r="C8" i="15" s="1"/>
  <c r="I8" i="15" s="1"/>
  <c r="U110" i="1"/>
  <c r="AF110" i="1"/>
  <c r="C10" i="15" s="1"/>
  <c r="I10" i="15" s="1"/>
  <c r="AA110" i="1"/>
  <c r="D9" i="15" s="1"/>
  <c r="AD110" i="1"/>
  <c r="E8" i="15"/>
  <c r="H110" i="1"/>
  <c r="V112" i="1" l="1"/>
  <c r="E11" i="15"/>
  <c r="E26" i="15" s="1"/>
  <c r="U112" i="1"/>
  <c r="T112" i="1"/>
  <c r="D8" i="15"/>
  <c r="D11" i="15" s="1"/>
  <c r="D26" i="15" s="1"/>
  <c r="H9" i="15"/>
  <c r="X110" i="1"/>
  <c r="X112" i="1" s="1"/>
  <c r="W110" i="1"/>
  <c r="J110" i="1"/>
  <c r="I110" i="1"/>
  <c r="E12" i="15" l="1"/>
  <c r="D12" i="15"/>
  <c r="F8" i="15"/>
  <c r="F11" i="15" s="1"/>
  <c r="G11" i="15" s="1"/>
  <c r="W112" i="1"/>
  <c r="C11" i="15"/>
  <c r="I11" i="15" s="1"/>
  <c r="F12" i="15" l="1"/>
  <c r="C26" i="15"/>
  <c r="I26" i="15" s="1"/>
  <c r="C12" i="15"/>
  <c r="H8" i="15"/>
  <c r="F26" i="15"/>
  <c r="G26" i="15" s="1"/>
  <c r="H11" i="15" l="1"/>
  <c r="H12" i="15" l="1"/>
  <c r="H26" i="15"/>
</calcChain>
</file>

<file path=xl/sharedStrings.xml><?xml version="1.0" encoding="utf-8"?>
<sst xmlns="http://schemas.openxmlformats.org/spreadsheetml/2006/main" count="2089" uniqueCount="158">
  <si>
    <t>TAYPAYER NAME:</t>
  </si>
  <si>
    <t>ER</t>
  </si>
  <si>
    <t>TAX REFERENCE NUMBER:</t>
  </si>
  <si>
    <t>LAST FINANCIAL YEAR-END</t>
  </si>
  <si>
    <t>n/a</t>
  </si>
  <si>
    <t>Select</t>
  </si>
  <si>
    <t>Loan Book Age Analysis</t>
  </si>
  <si>
    <t>Tax allowance rate</t>
  </si>
  <si>
    <t>Tax allowance value</t>
  </si>
  <si>
    <t>Calculated current portion of debt</t>
  </si>
  <si>
    <t>Recovery rate in same year</t>
  </si>
  <si>
    <t>Recovery rate 1 year lag</t>
  </si>
  <si>
    <t>YOA 2018</t>
  </si>
  <si>
    <t>YOA 2017</t>
  </si>
  <si>
    <t>YOA 2016</t>
  </si>
  <si>
    <t>YOA 2015</t>
  </si>
  <si>
    <t>YOA 2014</t>
  </si>
  <si>
    <t>YOA 2013</t>
  </si>
  <si>
    <t>YOA 2012</t>
  </si>
  <si>
    <t>YOA 2011</t>
  </si>
  <si>
    <t>YOA 2010</t>
  </si>
  <si>
    <t>YOA 2009</t>
  </si>
  <si>
    <t>Clean</t>
  </si>
  <si>
    <t>Total</t>
  </si>
  <si>
    <t>Debtor's name / Homogenous Group</t>
  </si>
  <si>
    <t>Value of Gross Outstanding Debt</t>
  </si>
  <si>
    <t>CAPTURE</t>
  </si>
  <si>
    <t>Value of overdue portion of debt</t>
  </si>
  <si>
    <t>SELECT</t>
  </si>
  <si>
    <t>Realisable value of available security</t>
  </si>
  <si>
    <t>Probability of default % which is equal to (1 - Probability of recovery)</t>
  </si>
  <si>
    <t>NO ACTION</t>
  </si>
  <si>
    <t>Drop-down box
Overdue for at least X days but limited to XX days OR number of missed payments</t>
  </si>
  <si>
    <t>Loan Book write-off/recovery analysis</t>
  </si>
  <si>
    <t>Value of Recoveries in same year</t>
  </si>
  <si>
    <t>Loan Book Age Analysis
Debt category 0% to 40%</t>
  </si>
  <si>
    <t>Loan Book Age Analysis
Debt category &gt; 40% up to and including 85%</t>
  </si>
  <si>
    <r>
      <t xml:space="preserve">CAPTURE
</t>
    </r>
    <r>
      <rPr>
        <b/>
        <sz val="9"/>
        <color rgb="FFFF0000"/>
        <rFont val="Calibri"/>
        <family val="2"/>
        <scheme val="minor"/>
      </rPr>
      <t>max of 85%</t>
    </r>
  </si>
  <si>
    <t>Probability of default</t>
  </si>
  <si>
    <t>Remaining number of instalments of gross outstanding debt</t>
  </si>
  <si>
    <t>Number of instalments representative of overdue portion of debt</t>
  </si>
  <si>
    <t>Instalment value Gross Debt</t>
  </si>
  <si>
    <t>Instalment value Overdue Debt</t>
  </si>
  <si>
    <t>Variance</t>
  </si>
  <si>
    <t>Not visible</t>
  </si>
  <si>
    <t>Minimum deduction rule</t>
  </si>
  <si>
    <t>ALERT</t>
  </si>
  <si>
    <t>Gross Recovery</t>
  </si>
  <si>
    <t>Portion forfeit to Collection Agent</t>
  </si>
  <si>
    <t>CAPTURE as +</t>
  </si>
  <si>
    <t>Is the captured value of recoveries (column E) equal to the net recovery received from the collection agent?</t>
  </si>
  <si>
    <t>Debt handed over for collection</t>
  </si>
  <si>
    <t>Agent collects</t>
  </si>
  <si>
    <t>Agent's portion - 30% of value collected</t>
  </si>
  <si>
    <t>Net recovery</t>
  </si>
  <si>
    <t xml:space="preserve">   =  Gross recovery</t>
  </si>
  <si>
    <t xml:space="preserve">   =  Portion forfeit</t>
  </si>
  <si>
    <t xml:space="preserve">   =  Net recovery</t>
  </si>
  <si>
    <t>Disclosure example</t>
  </si>
  <si>
    <t>If column E is equal to the net recovery received from the collection agent, please capture (column L) the value of portion retained by the collection agent.</t>
  </si>
  <si>
    <t>Value of Write-off in a year as disclosed in financial statements</t>
  </si>
  <si>
    <t>Value of Recoveries in same year as disclosed in financial statements</t>
  </si>
  <si>
    <t>SARS prescribed rate</t>
  </si>
  <si>
    <t>Borrower's Sector</t>
  </si>
  <si>
    <t>Homogeneous Group Identifier</t>
  </si>
  <si>
    <t>Type of finance</t>
  </si>
  <si>
    <t>Collateralised</t>
  </si>
  <si>
    <t>Underlying Asset being funded</t>
  </si>
  <si>
    <t>Individual</t>
  </si>
  <si>
    <t>Spare</t>
  </si>
  <si>
    <t>Term: to 6 m's</t>
  </si>
  <si>
    <t>Unsecured</t>
  </si>
  <si>
    <t>Clothing</t>
  </si>
  <si>
    <t>SME</t>
  </si>
  <si>
    <t>Term: to 12 m's</t>
  </si>
  <si>
    <t>Secured: Asset</t>
  </si>
  <si>
    <t>Communication</t>
  </si>
  <si>
    <t>Corporate</t>
  </si>
  <si>
    <t>Term: to 18 m's</t>
  </si>
  <si>
    <t>Secured: Guarantee</t>
  </si>
  <si>
    <t>Electricity</t>
  </si>
  <si>
    <t>Municipality</t>
  </si>
  <si>
    <t>Term: to 24 m's</t>
  </si>
  <si>
    <t>Furniture</t>
  </si>
  <si>
    <t>Parastatal</t>
  </si>
  <si>
    <t>Term: to 36 m's</t>
  </si>
  <si>
    <t>General</t>
  </si>
  <si>
    <t>SOE</t>
  </si>
  <si>
    <t>Term: to 48 m's</t>
  </si>
  <si>
    <t>House</t>
  </si>
  <si>
    <t>Term: &gt; 48 m's</t>
  </si>
  <si>
    <t>Rates &amp; Taxes</t>
  </si>
  <si>
    <t>Call loan</t>
  </si>
  <si>
    <t>Services</t>
  </si>
  <si>
    <t>Credit Card</t>
  </si>
  <si>
    <t>Vehicle</t>
  </si>
  <si>
    <t>Guarantee</t>
  </si>
  <si>
    <t>Lease</t>
  </si>
  <si>
    <t>Revolving credit</t>
  </si>
  <si>
    <t>Spot Invoice</t>
  </si>
  <si>
    <t>Term: Annual</t>
  </si>
  <si>
    <t>Term: Bullet</t>
  </si>
  <si>
    <t>Term: Structured</t>
  </si>
  <si>
    <t>DROP DOWN SELECTIONS</t>
  </si>
  <si>
    <t>Select from Drop-down box</t>
  </si>
  <si>
    <t>Value @ Risk / Provision</t>
  </si>
  <si>
    <t>Section 11(j)(ii)(bb)</t>
  </si>
  <si>
    <t>Section 11(j)(ii)(aa)</t>
  </si>
  <si>
    <t>Value @ Risk</t>
  </si>
  <si>
    <t>Proviso - minimum deduction</t>
  </si>
  <si>
    <t xml:space="preserve">Proviso - &gt; 150 days </t>
  </si>
  <si>
    <t xml:space="preserve">Proviso - &gt; 180 days </t>
  </si>
  <si>
    <t xml:space="preserve">Proviso - &gt; 210 days </t>
  </si>
  <si>
    <t xml:space="preserve">Proviso - &gt; 240 days </t>
  </si>
  <si>
    <t xml:space="preserve">Proviso - &gt; 270 days </t>
  </si>
  <si>
    <t xml:space="preserve">Proviso - &gt; 300 days </t>
  </si>
  <si>
    <t xml:space="preserve">Proviso - &gt; 330 days </t>
  </si>
  <si>
    <t xml:space="preserve">Proviso - &gt; 365 days </t>
  </si>
  <si>
    <t>Prescribed TAR</t>
  </si>
  <si>
    <t>Non-qualifying assets</t>
  </si>
  <si>
    <t>TOTAL</t>
  </si>
  <si>
    <t>After tax Coverage Ratio</t>
  </si>
  <si>
    <t>Non-qualifying</t>
  </si>
  <si>
    <t>Instalment 1 - 29 days in arrear / Dirty</t>
  </si>
  <si>
    <t>Instalment 30 - 59 days in arrear / CD 1</t>
  </si>
  <si>
    <t>Instalment 60 - 89 days in arrear / CD 2</t>
  </si>
  <si>
    <t>Instalment 90 - 119 days in arrear / CD 3</t>
  </si>
  <si>
    <t>Qualifying - 25%</t>
  </si>
  <si>
    <t>Qualifying - 40%</t>
  </si>
  <si>
    <t>Instalment 120 - 149 days in arrear / CD 4</t>
  </si>
  <si>
    <t>Instalment 150 - 179 days in arrear / CD 5</t>
  </si>
  <si>
    <t>Instalment 180 - 209 days in arrear / CD 6</t>
  </si>
  <si>
    <t>Instalment 210 - 239 days in arrear / CD 7</t>
  </si>
  <si>
    <t>Instalment 240 - 269 days in arrear / CD 8</t>
  </si>
  <si>
    <t>Instalment 270 - 299 days in arrear / CD 9</t>
  </si>
  <si>
    <t>Instalment 300 - 329 days in arrear / CD 10</t>
  </si>
  <si>
    <t>Instalment 330 - 359 days in arrear / CD 11</t>
  </si>
  <si>
    <t>&gt; 1 year + / CD 12 +</t>
  </si>
  <si>
    <t>Qualifying - 50%</t>
  </si>
  <si>
    <t>Qualifying - 55%</t>
  </si>
  <si>
    <t>Qualifying - 60%</t>
  </si>
  <si>
    <t>Qualifying - 65%</t>
  </si>
  <si>
    <t>Qualifying - 70%</t>
  </si>
  <si>
    <t>Qualifying - 75%</t>
  </si>
  <si>
    <t>Qualifying - 80%</t>
  </si>
  <si>
    <t>Qualifying - 85%</t>
  </si>
  <si>
    <r>
      <t xml:space="preserve">Remaining number of instalments of </t>
    </r>
    <r>
      <rPr>
        <b/>
        <sz val="9"/>
        <color rgb="FFFF0000"/>
        <rFont val="Calibri"/>
        <family val="2"/>
        <scheme val="minor"/>
      </rPr>
      <t>gross outstanding debt</t>
    </r>
  </si>
  <si>
    <r>
      <t xml:space="preserve">Number of instalments representative of </t>
    </r>
    <r>
      <rPr>
        <b/>
        <sz val="9"/>
        <color rgb="FFFF0000"/>
        <rFont val="Calibri"/>
        <family val="2"/>
        <scheme val="minor"/>
      </rPr>
      <t>overdue portion of debt</t>
    </r>
  </si>
  <si>
    <t>Balance Sheet</t>
  </si>
  <si>
    <t>Test-to-Total</t>
  </si>
  <si>
    <t>Current portion of Gross Outstanding Debt</t>
  </si>
  <si>
    <t>Overdue portion of Gross Outstanding Debt</t>
  </si>
  <si>
    <t>Yes or No</t>
  </si>
  <si>
    <t>Recovery rate 1 year lag 3-year running average</t>
  </si>
  <si>
    <t>YOA 2019</t>
  </si>
  <si>
    <t>Tax allowance value = (Gross o/s Debt (H) - Security (O)) * PD (P) * Tax allowance rate (S)</t>
  </si>
  <si>
    <t>`</t>
  </si>
  <si>
    <t>Minimum deduction - 40%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</si>
</sst>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64" formatCode="_ * #,##0_ ;_ * \-#,##0_ ;_ * &quot;-&quot;??_ ;_ @_ "/>
    <numFmt numFmtId="165" formatCode="[$-409]mmm\-yy;@"/>
    <numFmt numFmtId="166" formatCode="[$-809]dd\ mmmm\ yy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3FFD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3">
    <xf numFmtId="0" fontId="0" fillId="0" borderId="0" xfId="0"/>
    <xf numFmtId="164" fontId="2" fillId="0" borderId="0" xfId="1" applyNumberFormat="1" applyFont="1"/>
    <xf numFmtId="0" fontId="2" fillId="2" borderId="1" xfId="1" applyNumberFormat="1" applyFont="1" applyFill="1" applyBorder="1" applyAlignment="1">
      <alignment horizontal="center" vertical="center"/>
    </xf>
    <xf numFmtId="164" fontId="2" fillId="0" borderId="0" xfId="1" applyNumberFormat="1" applyFont="1" applyAlignment="1">
      <alignment horizontal="center"/>
    </xf>
    <xf numFmtId="0" fontId="2" fillId="2" borderId="5" xfId="1" applyNumberFormat="1" applyFont="1" applyFill="1" applyBorder="1" applyAlignment="1">
      <alignment horizontal="center" vertical="center"/>
    </xf>
    <xf numFmtId="0" fontId="2" fillId="2" borderId="6" xfId="1" applyNumberFormat="1" applyFont="1" applyFill="1" applyBorder="1" applyAlignment="1">
      <alignment horizontal="center" vertical="center"/>
    </xf>
    <xf numFmtId="0" fontId="2" fillId="0" borderId="0" xfId="1" applyNumberFormat="1" applyFont="1"/>
    <xf numFmtId="0" fontId="2" fillId="0" borderId="0" xfId="1" applyNumberFormat="1" applyFont="1" applyAlignment="1">
      <alignment horizontal="center"/>
    </xf>
    <xf numFmtId="164" fontId="4" fillId="0" borderId="0" xfId="1" applyNumberFormat="1" applyFont="1" applyFill="1"/>
    <xf numFmtId="164" fontId="2" fillId="0" borderId="0" xfId="1" applyNumberFormat="1" applyFont="1" applyBorder="1"/>
    <xf numFmtId="0" fontId="5" fillId="0" borderId="0" xfId="1" applyNumberFormat="1" applyFont="1"/>
    <xf numFmtId="164" fontId="2" fillId="4" borderId="21" xfId="1" applyNumberFormat="1" applyFont="1" applyFill="1" applyBorder="1"/>
    <xf numFmtId="164" fontId="2" fillId="4" borderId="20" xfId="1" applyNumberFormat="1" applyFont="1" applyFill="1" applyBorder="1"/>
    <xf numFmtId="164" fontId="2" fillId="4" borderId="22" xfId="1" applyNumberFormat="1" applyFont="1" applyFill="1" applyBorder="1"/>
    <xf numFmtId="164" fontId="2" fillId="4" borderId="8" xfId="1" applyNumberFormat="1" applyFont="1" applyFill="1" applyBorder="1"/>
    <xf numFmtId="164" fontId="2" fillId="4" borderId="0" xfId="1" applyNumberFormat="1" applyFont="1" applyFill="1" applyBorder="1"/>
    <xf numFmtId="164" fontId="2" fillId="4" borderId="13" xfId="1" applyNumberFormat="1" applyFont="1" applyFill="1" applyBorder="1"/>
    <xf numFmtId="165" fontId="2" fillId="4" borderId="7" xfId="1" applyNumberFormat="1" applyFont="1" applyFill="1" applyBorder="1" applyAlignment="1">
      <alignment horizontal="right"/>
    </xf>
    <xf numFmtId="9" fontId="2" fillId="4" borderId="9" xfId="2" applyFont="1" applyFill="1" applyBorder="1" applyAlignment="1">
      <alignment horizontal="right"/>
    </xf>
    <xf numFmtId="165" fontId="2" fillId="4" borderId="10" xfId="1" applyNumberFormat="1" applyFont="1" applyFill="1" applyBorder="1" applyAlignment="1">
      <alignment horizontal="right"/>
    </xf>
    <xf numFmtId="9" fontId="2" fillId="4" borderId="11" xfId="2" applyFont="1" applyFill="1" applyBorder="1" applyAlignment="1">
      <alignment horizontal="right"/>
    </xf>
    <xf numFmtId="165" fontId="2" fillId="4" borderId="17" xfId="1" applyNumberFormat="1" applyFont="1" applyFill="1" applyBorder="1" applyAlignment="1">
      <alignment horizontal="right"/>
    </xf>
    <xf numFmtId="9" fontId="2" fillId="4" borderId="12" xfId="2" applyFont="1" applyFill="1" applyBorder="1" applyAlignment="1">
      <alignment horizontal="right"/>
    </xf>
    <xf numFmtId="9" fontId="2" fillId="4" borderId="7" xfId="2" applyFont="1" applyFill="1" applyBorder="1" applyAlignment="1">
      <alignment horizontal="right"/>
    </xf>
    <xf numFmtId="164" fontId="2" fillId="4" borderId="9" xfId="1" applyNumberFormat="1" applyFont="1" applyFill="1" applyBorder="1"/>
    <xf numFmtId="9" fontId="2" fillId="4" borderId="10" xfId="2" applyFont="1" applyFill="1" applyBorder="1" applyAlignment="1">
      <alignment horizontal="right"/>
    </xf>
    <xf numFmtId="164" fontId="2" fillId="4" borderId="11" xfId="1" applyNumberFormat="1" applyFont="1" applyFill="1" applyBorder="1"/>
    <xf numFmtId="9" fontId="2" fillId="4" borderId="17" xfId="2" applyFont="1" applyFill="1" applyBorder="1" applyAlignment="1">
      <alignment horizontal="right"/>
    </xf>
    <xf numFmtId="164" fontId="2" fillId="4" borderId="12" xfId="1" applyNumberFormat="1" applyFont="1" applyFill="1" applyBorder="1"/>
    <xf numFmtId="164" fontId="2" fillId="4" borderId="18" xfId="1" applyNumberFormat="1" applyFont="1" applyFill="1" applyBorder="1"/>
    <xf numFmtId="164" fontId="2" fillId="4" borderId="14" xfId="1" applyNumberFormat="1" applyFont="1" applyFill="1" applyBorder="1"/>
    <xf numFmtId="164" fontId="2" fillId="4" borderId="15" xfId="1" applyNumberFormat="1" applyFont="1" applyFill="1" applyBorder="1"/>
    <xf numFmtId="164" fontId="2" fillId="4" borderId="16" xfId="1" applyNumberFormat="1" applyFont="1" applyFill="1" applyBorder="1"/>
    <xf numFmtId="0" fontId="2" fillId="4" borderId="1" xfId="1" applyNumberFormat="1" applyFont="1" applyFill="1" applyBorder="1" applyAlignment="1">
      <alignment horizontal="center" vertical="center"/>
    </xf>
    <xf numFmtId="9" fontId="2" fillId="4" borderId="1" xfId="2" applyFont="1" applyFill="1" applyBorder="1" applyAlignment="1">
      <alignment horizontal="center" vertical="center"/>
    </xf>
    <xf numFmtId="0" fontId="2" fillId="4" borderId="5" xfId="1" applyNumberFormat="1" applyFont="1" applyFill="1" applyBorder="1" applyAlignment="1">
      <alignment horizontal="center" vertical="center" wrapText="1"/>
    </xf>
    <xf numFmtId="9" fontId="2" fillId="4" borderId="5" xfId="2" applyFont="1" applyFill="1" applyBorder="1" applyAlignment="1">
      <alignment horizontal="center" vertical="center" wrapText="1"/>
    </xf>
    <xf numFmtId="0" fontId="2" fillId="4" borderId="6" xfId="1" applyNumberFormat="1" applyFont="1" applyFill="1" applyBorder="1" applyAlignment="1">
      <alignment horizontal="center" vertical="center" wrapText="1"/>
    </xf>
    <xf numFmtId="9" fontId="2" fillId="4" borderId="6" xfId="2" applyFont="1" applyFill="1" applyBorder="1" applyAlignment="1">
      <alignment horizontal="center" vertical="center" wrapText="1"/>
    </xf>
    <xf numFmtId="164" fontId="2" fillId="3" borderId="7" xfId="1" applyNumberFormat="1" applyFont="1" applyFill="1" applyBorder="1" applyProtection="1">
      <protection locked="0"/>
    </xf>
    <xf numFmtId="164" fontId="2" fillId="3" borderId="10" xfId="1" applyNumberFormat="1" applyFont="1" applyFill="1" applyBorder="1" applyProtection="1">
      <protection locked="0"/>
    </xf>
    <xf numFmtId="164" fontId="2" fillId="3" borderId="17" xfId="1" applyNumberFormat="1" applyFont="1" applyFill="1" applyBorder="1" applyProtection="1">
      <protection locked="0"/>
    </xf>
    <xf numFmtId="164" fontId="2" fillId="3" borderId="0" xfId="1" applyNumberFormat="1" applyFont="1" applyFill="1" applyBorder="1" applyProtection="1">
      <protection locked="0"/>
    </xf>
    <xf numFmtId="0" fontId="2" fillId="3" borderId="1" xfId="1" applyNumberFormat="1" applyFont="1" applyFill="1" applyBorder="1" applyAlignment="1" applyProtection="1">
      <alignment horizontal="center"/>
      <protection locked="0"/>
    </xf>
    <xf numFmtId="0" fontId="2" fillId="3" borderId="5" xfId="1" applyNumberFormat="1" applyFont="1" applyFill="1" applyBorder="1" applyAlignment="1" applyProtection="1">
      <alignment horizontal="center"/>
      <protection locked="0"/>
    </xf>
    <xf numFmtId="0" fontId="2" fillId="3" borderId="6" xfId="1" applyNumberFormat="1" applyFont="1" applyFill="1" applyBorder="1" applyAlignment="1" applyProtection="1">
      <alignment horizontal="center"/>
      <protection locked="0"/>
    </xf>
    <xf numFmtId="164" fontId="2" fillId="3" borderId="8" xfId="1" applyNumberFormat="1" applyFont="1" applyFill="1" applyBorder="1" applyProtection="1">
      <protection locked="0"/>
    </xf>
    <xf numFmtId="164" fontId="2" fillId="3" borderId="11" xfId="1" applyNumberFormat="1" applyFont="1" applyFill="1" applyBorder="1" applyProtection="1">
      <protection locked="0"/>
    </xf>
    <xf numFmtId="164" fontId="2" fillId="3" borderId="12" xfId="1" applyNumberFormat="1" applyFont="1" applyFill="1" applyBorder="1" applyProtection="1">
      <protection locked="0"/>
    </xf>
    <xf numFmtId="164" fontId="2" fillId="3" borderId="9" xfId="1" applyNumberFormat="1" applyFont="1" applyFill="1" applyBorder="1" applyProtection="1">
      <protection locked="0"/>
    </xf>
    <xf numFmtId="164" fontId="2" fillId="3" borderId="13" xfId="1" applyNumberFormat="1" applyFont="1" applyFill="1" applyBorder="1" applyProtection="1">
      <protection locked="0"/>
    </xf>
    <xf numFmtId="0" fontId="2" fillId="3" borderId="11" xfId="1" applyNumberFormat="1" applyFont="1" applyFill="1" applyBorder="1" applyProtection="1">
      <protection locked="0"/>
    </xf>
    <xf numFmtId="164" fontId="8" fillId="4" borderId="23" xfId="1" applyNumberFormat="1" applyFont="1" applyFill="1" applyBorder="1" applyAlignment="1">
      <alignment horizontal="center" vertical="center"/>
    </xf>
    <xf numFmtId="0" fontId="6" fillId="4" borderId="24" xfId="1" applyNumberFormat="1" applyFont="1" applyFill="1" applyBorder="1" applyAlignment="1">
      <alignment horizontal="center" vertical="center" wrapText="1"/>
    </xf>
    <xf numFmtId="0" fontId="6" fillId="4" borderId="23" xfId="1" applyNumberFormat="1" applyFont="1" applyFill="1" applyBorder="1" applyAlignment="1">
      <alignment horizontal="center" vertical="center" wrapText="1"/>
    </xf>
    <xf numFmtId="164" fontId="2" fillId="0" borderId="0" xfId="1" applyNumberFormat="1" applyFont="1" applyProtection="1"/>
    <xf numFmtId="0" fontId="2" fillId="2" borderId="1" xfId="1" applyNumberFormat="1" applyFont="1" applyFill="1" applyBorder="1" applyAlignment="1" applyProtection="1">
      <alignment horizontal="center" vertical="center"/>
    </xf>
    <xf numFmtId="0" fontId="2" fillId="2" borderId="5" xfId="1" applyNumberFormat="1" applyFont="1" applyFill="1" applyBorder="1" applyAlignment="1" applyProtection="1">
      <alignment horizontal="center" vertical="center"/>
    </xf>
    <xf numFmtId="0" fontId="2" fillId="2" borderId="6" xfId="1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Protection="1"/>
    <xf numFmtId="9" fontId="2" fillId="0" borderId="0" xfId="2" applyFont="1" applyProtection="1"/>
    <xf numFmtId="0" fontId="6" fillId="4" borderId="24" xfId="1" applyNumberFormat="1" applyFont="1" applyFill="1" applyBorder="1" applyAlignment="1" applyProtection="1">
      <alignment horizontal="center" vertical="center" wrapText="1"/>
    </xf>
    <xf numFmtId="0" fontId="7" fillId="3" borderId="23" xfId="1" applyNumberFormat="1" applyFont="1" applyFill="1" applyBorder="1" applyAlignment="1" applyProtection="1">
      <alignment horizontal="center" vertical="center"/>
    </xf>
    <xf numFmtId="164" fontId="8" fillId="4" borderId="23" xfId="1" applyNumberFormat="1" applyFont="1" applyFill="1" applyBorder="1" applyAlignment="1" applyProtection="1">
      <alignment horizontal="center" vertical="center"/>
    </xf>
    <xf numFmtId="0" fontId="2" fillId="3" borderId="0" xfId="1" applyNumberFormat="1" applyFont="1" applyFill="1" applyBorder="1" applyProtection="1">
      <protection locked="0"/>
    </xf>
    <xf numFmtId="9" fontId="2" fillId="4" borderId="1" xfId="2" applyFont="1" applyFill="1" applyBorder="1" applyProtection="1"/>
    <xf numFmtId="9" fontId="2" fillId="4" borderId="5" xfId="2" applyFont="1" applyFill="1" applyBorder="1" applyProtection="1"/>
    <xf numFmtId="164" fontId="4" fillId="0" borderId="0" xfId="1" applyNumberFormat="1" applyFont="1" applyFill="1" applyProtection="1"/>
    <xf numFmtId="9" fontId="2" fillId="4" borderId="6" xfId="2" applyFont="1" applyFill="1" applyBorder="1" applyProtection="1"/>
    <xf numFmtId="9" fontId="2" fillId="4" borderId="6" xfId="2" applyFont="1" applyFill="1" applyBorder="1" applyAlignment="1" applyProtection="1">
      <alignment horizontal="right"/>
    </xf>
    <xf numFmtId="0" fontId="5" fillId="0" borderId="0" xfId="1" applyNumberFormat="1" applyFont="1" applyProtection="1"/>
    <xf numFmtId="164" fontId="2" fillId="4" borderId="14" xfId="1" applyNumberFormat="1" applyFont="1" applyFill="1" applyBorder="1" applyProtection="1"/>
    <xf numFmtId="164" fontId="2" fillId="4" borderId="16" xfId="1" applyNumberFormat="1" applyFont="1" applyFill="1" applyBorder="1" applyProtection="1"/>
    <xf numFmtId="164" fontId="4" fillId="0" borderId="0" xfId="1" applyNumberFormat="1" applyFont="1" applyProtection="1"/>
    <xf numFmtId="164" fontId="4" fillId="0" borderId="0" xfId="1" applyNumberFormat="1" applyFont="1" applyAlignment="1" applyProtection="1">
      <alignment horizontal="center" vertical="center" wrapText="1"/>
    </xf>
    <xf numFmtId="0" fontId="6" fillId="4" borderId="23" xfId="1" applyNumberFormat="1" applyFont="1" applyFill="1" applyBorder="1" applyAlignment="1" applyProtection="1">
      <alignment horizontal="center" vertical="center" wrapText="1"/>
    </xf>
    <xf numFmtId="0" fontId="4" fillId="4" borderId="23" xfId="1" applyNumberFormat="1" applyFont="1" applyFill="1" applyBorder="1" applyAlignment="1" applyProtection="1">
      <alignment horizontal="center" vertical="center" wrapText="1"/>
    </xf>
    <xf numFmtId="164" fontId="2" fillId="0" borderId="0" xfId="1" quotePrefix="1" applyNumberFormat="1" applyFont="1"/>
    <xf numFmtId="0" fontId="2" fillId="0" borderId="11" xfId="1" applyNumberFormat="1" applyFont="1" applyFill="1" applyBorder="1" applyProtection="1"/>
    <xf numFmtId="164" fontId="2" fillId="0" borderId="1" xfId="1" applyNumberFormat="1" applyFont="1" applyFill="1" applyBorder="1" applyProtection="1"/>
    <xf numFmtId="164" fontId="2" fillId="0" borderId="0" xfId="1" applyNumberFormat="1" applyFont="1" applyFill="1" applyProtection="1"/>
    <xf numFmtId="164" fontId="2" fillId="0" borderId="6" xfId="1" applyNumberFormat="1" applyFont="1" applyFill="1" applyBorder="1" applyProtection="1"/>
    <xf numFmtId="0" fontId="2" fillId="0" borderId="0" xfId="1" applyNumberFormat="1" applyFont="1" applyFill="1" applyProtection="1"/>
    <xf numFmtId="164" fontId="4" fillId="4" borderId="19" xfId="1" applyNumberFormat="1" applyFont="1" applyFill="1" applyBorder="1" applyProtection="1"/>
    <xf numFmtId="0" fontId="7" fillId="3" borderId="23" xfId="1" applyNumberFormat="1" applyFont="1" applyFill="1" applyBorder="1" applyAlignment="1" applyProtection="1">
      <alignment horizontal="center" vertical="center" wrapText="1"/>
    </xf>
    <xf numFmtId="9" fontId="2" fillId="3" borderId="0" xfId="2" applyFont="1" applyFill="1" applyBorder="1" applyAlignment="1" applyProtection="1">
      <alignment horizontal="right"/>
      <protection locked="0"/>
    </xf>
    <xf numFmtId="9" fontId="2" fillId="3" borderId="8" xfId="2" applyFont="1" applyFill="1" applyBorder="1" applyAlignment="1" applyProtection="1">
      <alignment horizontal="right"/>
      <protection locked="0"/>
    </xf>
    <xf numFmtId="9" fontId="2" fillId="3" borderId="13" xfId="2" applyFont="1" applyFill="1" applyBorder="1" applyAlignment="1" applyProtection="1">
      <alignment horizontal="right"/>
      <protection locked="0"/>
    </xf>
    <xf numFmtId="0" fontId="7" fillId="4" borderId="23" xfId="1" applyNumberFormat="1" applyFont="1" applyFill="1" applyBorder="1" applyAlignment="1" applyProtection="1">
      <alignment horizontal="center" vertical="center" wrapText="1"/>
    </xf>
    <xf numFmtId="164" fontId="8" fillId="5" borderId="23" xfId="1" applyNumberFormat="1" applyFont="1" applyFill="1" applyBorder="1" applyAlignment="1">
      <alignment horizontal="center" vertical="center"/>
    </xf>
    <xf numFmtId="0" fontId="6" fillId="5" borderId="24" xfId="1" applyNumberFormat="1" applyFont="1" applyFill="1" applyBorder="1" applyAlignment="1">
      <alignment horizontal="center" vertical="center" wrapText="1"/>
    </xf>
    <xf numFmtId="164" fontId="2" fillId="5" borderId="7" xfId="1" applyNumberFormat="1" applyFont="1" applyFill="1" applyBorder="1" applyAlignment="1">
      <alignment horizontal="right"/>
    </xf>
    <xf numFmtId="164" fontId="2" fillId="5" borderId="8" xfId="1" applyNumberFormat="1" applyFont="1" applyFill="1" applyBorder="1" applyAlignment="1">
      <alignment horizontal="right"/>
    </xf>
    <xf numFmtId="9" fontId="2" fillId="5" borderId="9" xfId="2" applyFont="1" applyFill="1" applyBorder="1" applyAlignment="1">
      <alignment horizontal="right"/>
    </xf>
    <xf numFmtId="164" fontId="2" fillId="5" borderId="10" xfId="1" applyNumberFormat="1" applyFont="1" applyFill="1" applyBorder="1" applyAlignment="1">
      <alignment horizontal="right"/>
    </xf>
    <xf numFmtId="164" fontId="2" fillId="5" borderId="0" xfId="1" applyNumberFormat="1" applyFont="1" applyFill="1" applyBorder="1" applyAlignment="1">
      <alignment horizontal="right"/>
    </xf>
    <xf numFmtId="9" fontId="2" fillId="5" borderId="11" xfId="2" applyFont="1" applyFill="1" applyBorder="1" applyAlignment="1">
      <alignment horizontal="right"/>
    </xf>
    <xf numFmtId="164" fontId="2" fillId="5" borderId="17" xfId="1" applyNumberFormat="1" applyFont="1" applyFill="1" applyBorder="1" applyAlignment="1">
      <alignment horizontal="right"/>
    </xf>
    <xf numFmtId="164" fontId="2" fillId="5" borderId="13" xfId="1" applyNumberFormat="1" applyFont="1" applyFill="1" applyBorder="1" applyAlignment="1">
      <alignment horizontal="right"/>
    </xf>
    <xf numFmtId="9" fontId="2" fillId="5" borderId="12" xfId="2" applyFont="1" applyFill="1" applyBorder="1" applyAlignment="1">
      <alignment horizontal="right"/>
    </xf>
    <xf numFmtId="9" fontId="2" fillId="4" borderId="9" xfId="2" applyFont="1" applyFill="1" applyBorder="1" applyAlignment="1" applyProtection="1">
      <alignment horizontal="center"/>
    </xf>
    <xf numFmtId="9" fontId="2" fillId="4" borderId="11" xfId="2" applyFont="1" applyFill="1" applyBorder="1" applyAlignment="1" applyProtection="1">
      <alignment horizontal="center"/>
    </xf>
    <xf numFmtId="9" fontId="2" fillId="4" borderId="12" xfId="2" applyFont="1" applyFill="1" applyBorder="1" applyAlignment="1" applyProtection="1">
      <alignment horizontal="center"/>
    </xf>
    <xf numFmtId="9" fontId="2" fillId="4" borderId="8" xfId="2" applyFont="1" applyFill="1" applyBorder="1" applyAlignment="1" applyProtection="1">
      <alignment horizontal="center"/>
    </xf>
    <xf numFmtId="9" fontId="2" fillId="4" borderId="0" xfId="2" applyFont="1" applyFill="1" applyBorder="1" applyAlignment="1" applyProtection="1">
      <alignment horizontal="center"/>
    </xf>
    <xf numFmtId="9" fontId="2" fillId="4" borderId="13" xfId="2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center" vertical="center" wrapText="1"/>
    </xf>
    <xf numFmtId="164" fontId="2" fillId="4" borderId="7" xfId="1" applyNumberFormat="1" applyFont="1" applyFill="1" applyBorder="1" applyProtection="1"/>
    <xf numFmtId="164" fontId="2" fillId="4" borderId="8" xfId="1" applyNumberFormat="1" applyFont="1" applyFill="1" applyBorder="1" applyProtection="1"/>
    <xf numFmtId="164" fontId="2" fillId="4" borderId="10" xfId="1" applyNumberFormat="1" applyFont="1" applyFill="1" applyBorder="1" applyProtection="1"/>
    <xf numFmtId="164" fontId="2" fillId="4" borderId="0" xfId="1" applyNumberFormat="1" applyFont="1" applyFill="1" applyBorder="1" applyProtection="1"/>
    <xf numFmtId="164" fontId="2" fillId="4" borderId="17" xfId="1" applyNumberFormat="1" applyFont="1" applyFill="1" applyBorder="1" applyProtection="1"/>
    <xf numFmtId="164" fontId="2" fillId="4" borderId="15" xfId="1" applyNumberFormat="1" applyFont="1" applyFill="1" applyBorder="1" applyProtection="1"/>
    <xf numFmtId="164" fontId="2" fillId="4" borderId="13" xfId="1" applyNumberFormat="1" applyFont="1" applyFill="1" applyBorder="1" applyProtection="1"/>
    <xf numFmtId="0" fontId="9" fillId="0" borderId="0" xfId="1" applyNumberFormat="1" applyFont="1" applyProtection="1"/>
    <xf numFmtId="164" fontId="2" fillId="0" borderId="1" xfId="1" applyNumberFormat="1" applyFont="1" applyBorder="1" applyProtection="1"/>
    <xf numFmtId="164" fontId="2" fillId="0" borderId="6" xfId="1" applyNumberFormat="1" applyFont="1" applyBorder="1" applyProtection="1"/>
    <xf numFmtId="164" fontId="2" fillId="0" borderId="19" xfId="1" applyNumberFormat="1" applyFont="1" applyBorder="1" applyProtection="1"/>
    <xf numFmtId="0" fontId="11" fillId="0" borderId="1" xfId="1" applyNumberFormat="1" applyFont="1" applyBorder="1" applyAlignment="1" applyProtection="1">
      <alignment horizontal="left" vertical="center"/>
    </xf>
    <xf numFmtId="0" fontId="11" fillId="0" borderId="5" xfId="1" applyNumberFormat="1" applyFont="1" applyBorder="1" applyAlignment="1" applyProtection="1">
      <alignment horizontal="left" vertical="center"/>
    </xf>
    <xf numFmtId="0" fontId="12" fillId="3" borderId="5" xfId="1" quotePrefix="1" applyNumberFormat="1" applyFont="1" applyFill="1" applyBorder="1" applyProtection="1">
      <protection locked="0"/>
    </xf>
    <xf numFmtId="0" fontId="12" fillId="0" borderId="5" xfId="1" applyNumberFormat="1" applyFont="1" applyBorder="1" applyProtection="1"/>
    <xf numFmtId="0" fontId="12" fillId="3" borderId="6" xfId="1" quotePrefix="1" applyNumberFormat="1" applyFont="1" applyFill="1" applyBorder="1" applyProtection="1">
      <protection locked="0"/>
    </xf>
    <xf numFmtId="0" fontId="10" fillId="0" borderId="25" xfId="1" applyNumberFormat="1" applyFont="1" applyBorder="1" applyAlignment="1" applyProtection="1">
      <alignment horizontal="center" vertical="center" wrapText="1"/>
    </xf>
    <xf numFmtId="0" fontId="13" fillId="3" borderId="23" xfId="1" applyNumberFormat="1" applyFont="1" applyFill="1" applyBorder="1" applyAlignment="1" applyProtection="1">
      <alignment horizontal="center" vertical="center" wrapText="1"/>
    </xf>
    <xf numFmtId="0" fontId="12" fillId="3" borderId="0" xfId="1" applyNumberFormat="1" applyFont="1" applyFill="1" applyAlignment="1" applyProtection="1">
      <protection locked="0"/>
    </xf>
    <xf numFmtId="9" fontId="2" fillId="4" borderId="1" xfId="2" applyFont="1" applyFill="1" applyBorder="1" applyAlignment="1">
      <alignment horizontal="right"/>
    </xf>
    <xf numFmtId="9" fontId="2" fillId="4" borderId="5" xfId="2" applyFont="1" applyFill="1" applyBorder="1" applyAlignment="1">
      <alignment horizontal="right"/>
    </xf>
    <xf numFmtId="9" fontId="2" fillId="4" borderId="6" xfId="2" applyFont="1" applyFill="1" applyBorder="1" applyAlignment="1">
      <alignment horizontal="right"/>
    </xf>
    <xf numFmtId="164" fontId="2" fillId="4" borderId="7" xfId="1" applyNumberFormat="1" applyFont="1" applyFill="1" applyBorder="1" applyAlignment="1">
      <alignment horizontal="right"/>
    </xf>
    <xf numFmtId="164" fontId="2" fillId="4" borderId="10" xfId="1" applyNumberFormat="1" applyFont="1" applyFill="1" applyBorder="1" applyAlignment="1">
      <alignment horizontal="right"/>
    </xf>
    <xf numFmtId="164" fontId="2" fillId="4" borderId="17" xfId="1" applyNumberFormat="1" applyFont="1" applyFill="1" applyBorder="1" applyAlignment="1">
      <alignment horizontal="right"/>
    </xf>
    <xf numFmtId="164" fontId="2" fillId="0" borderId="5" xfId="1" applyNumberFormat="1" applyFont="1" applyFill="1" applyBorder="1" applyProtection="1"/>
    <xf numFmtId="164" fontId="2" fillId="4" borderId="8" xfId="1" applyNumberFormat="1" applyFont="1" applyFill="1" applyBorder="1" applyAlignment="1">
      <alignment horizontal="right"/>
    </xf>
    <xf numFmtId="164" fontId="2" fillId="4" borderId="0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0" fontId="4" fillId="0" borderId="0" xfId="1" applyNumberFormat="1" applyFont="1" applyAlignment="1">
      <alignment horizontal="left" vertical="center" wrapText="1" indent="1"/>
    </xf>
    <xf numFmtId="0" fontId="4" fillId="0" borderId="0" xfId="1" applyNumberFormat="1" applyFont="1" applyAlignment="1" applyProtection="1">
      <alignment horizontal="left" vertical="center" indent="1"/>
    </xf>
    <xf numFmtId="0" fontId="13" fillId="0" borderId="0" xfId="1" applyNumberFormat="1" applyFont="1" applyFill="1" applyBorder="1" applyAlignment="1" applyProtection="1">
      <alignment horizontal="center" vertical="center" wrapText="1"/>
    </xf>
    <xf numFmtId="0" fontId="2" fillId="0" borderId="0" xfId="1" applyNumberFormat="1" applyFont="1" applyFill="1"/>
    <xf numFmtId="0" fontId="7" fillId="0" borderId="0" xfId="1" applyNumberFormat="1" applyFont="1" applyFill="1" applyBorder="1" applyAlignment="1" applyProtection="1">
      <alignment horizontal="center" vertical="center"/>
    </xf>
    <xf numFmtId="164" fontId="8" fillId="0" borderId="0" xfId="1" applyNumberFormat="1" applyFont="1" applyFill="1" applyBorder="1" applyAlignment="1" applyProtection="1">
      <alignment horizontal="center" vertical="center"/>
    </xf>
    <xf numFmtId="164" fontId="2" fillId="0" borderId="0" xfId="1" applyNumberFormat="1" applyFont="1" applyFill="1"/>
    <xf numFmtId="164" fontId="8" fillId="0" borderId="0" xfId="1" applyNumberFormat="1" applyFont="1" applyFill="1" applyBorder="1" applyAlignment="1">
      <alignment horizontal="center" vertical="center"/>
    </xf>
    <xf numFmtId="0" fontId="2" fillId="0" borderId="13" xfId="1" applyNumberFormat="1" applyFont="1" applyBorder="1" applyAlignment="1" applyProtection="1">
      <alignment horizontal="left" vertical="center" wrapText="1" indent="1"/>
    </xf>
    <xf numFmtId="0" fontId="2" fillId="0" borderId="13" xfId="1" applyNumberFormat="1" applyFont="1" applyFill="1" applyBorder="1" applyAlignment="1" applyProtection="1">
      <alignment horizontal="center" vertical="center" wrapText="1"/>
    </xf>
    <xf numFmtId="0" fontId="14" fillId="0" borderId="13" xfId="1" applyNumberFormat="1" applyFont="1" applyFill="1" applyBorder="1" applyAlignment="1" applyProtection="1">
      <alignment horizontal="center" vertical="center" wrapText="1"/>
    </xf>
    <xf numFmtId="0" fontId="4" fillId="0" borderId="0" xfId="1" applyNumberFormat="1" applyFont="1" applyFill="1" applyProtection="1"/>
    <xf numFmtId="164" fontId="4" fillId="4" borderId="29" xfId="1" applyNumberFormat="1" applyFont="1" applyFill="1" applyBorder="1" applyProtection="1"/>
    <xf numFmtId="164" fontId="4" fillId="4" borderId="30" xfId="1" applyNumberFormat="1" applyFont="1" applyFill="1" applyBorder="1" applyProtection="1"/>
    <xf numFmtId="164" fontId="2" fillId="3" borderId="25" xfId="1" applyNumberFormat="1" applyFont="1" applyFill="1" applyBorder="1" applyAlignment="1" applyProtection="1">
      <alignment horizontal="center"/>
      <protection locked="0"/>
    </xf>
    <xf numFmtId="0" fontId="6" fillId="4" borderId="31" xfId="1" applyNumberFormat="1" applyFont="1" applyFill="1" applyBorder="1" applyAlignment="1" applyProtection="1">
      <alignment horizontal="center" vertical="center" wrapText="1"/>
    </xf>
    <xf numFmtId="0" fontId="12" fillId="4" borderId="5" xfId="1" applyNumberFormat="1" applyFont="1" applyFill="1" applyBorder="1" applyProtection="1"/>
    <xf numFmtId="0" fontId="12" fillId="4" borderId="5" xfId="1" quotePrefix="1" applyNumberFormat="1" applyFont="1" applyFill="1" applyBorder="1" applyProtection="1"/>
    <xf numFmtId="0" fontId="12" fillId="4" borderId="6" xfId="1" quotePrefix="1" applyNumberFormat="1" applyFont="1" applyFill="1" applyBorder="1" applyProtection="1"/>
    <xf numFmtId="164" fontId="2" fillId="0" borderId="0" xfId="1" applyNumberFormat="1" applyFont="1" applyAlignment="1" applyProtection="1">
      <alignment horizontal="center"/>
    </xf>
    <xf numFmtId="10" fontId="2" fillId="0" borderId="1" xfId="2" applyNumberFormat="1" applyFont="1" applyFill="1" applyBorder="1" applyAlignment="1" applyProtection="1">
      <alignment horizontal="center"/>
    </xf>
    <xf numFmtId="10" fontId="2" fillId="0" borderId="5" xfId="2" applyNumberFormat="1" applyFont="1" applyFill="1" applyBorder="1" applyAlignment="1" applyProtection="1">
      <alignment horizontal="center"/>
    </xf>
    <xf numFmtId="10" fontId="2" fillId="0" borderId="6" xfId="2" applyNumberFormat="1" applyFont="1" applyFill="1" applyBorder="1" applyAlignment="1" applyProtection="1">
      <alignment horizontal="center"/>
    </xf>
    <xf numFmtId="10" fontId="4" fillId="4" borderId="19" xfId="2" applyNumberFormat="1" applyFont="1" applyFill="1" applyBorder="1" applyAlignment="1" applyProtection="1">
      <alignment horizontal="center"/>
    </xf>
    <xf numFmtId="10" fontId="2" fillId="0" borderId="10" xfId="2" applyNumberFormat="1" applyFont="1" applyFill="1" applyBorder="1" applyAlignment="1" applyProtection="1">
      <alignment horizontal="center"/>
    </xf>
    <xf numFmtId="10" fontId="2" fillId="0" borderId="17" xfId="2" applyNumberFormat="1" applyFont="1" applyFill="1" applyBorder="1" applyAlignment="1" applyProtection="1">
      <alignment horizontal="center"/>
    </xf>
    <xf numFmtId="0" fontId="2" fillId="0" borderId="0" xfId="1" applyNumberFormat="1" applyFont="1" applyAlignment="1" applyProtection="1">
      <alignment horizontal="center"/>
    </xf>
    <xf numFmtId="0" fontId="2" fillId="0" borderId="0" xfId="1" applyNumberFormat="1" applyFont="1" applyFill="1" applyAlignment="1" applyProtection="1">
      <alignment horizontal="center"/>
    </xf>
    <xf numFmtId="0" fontId="2" fillId="4" borderId="2" xfId="1" applyNumberFormat="1" applyFont="1" applyFill="1" applyBorder="1" applyAlignment="1" applyProtection="1">
      <alignment horizontal="center" vertical="center"/>
    </xf>
    <xf numFmtId="0" fontId="2" fillId="4" borderId="3" xfId="1" applyNumberFormat="1" applyFont="1" applyFill="1" applyBorder="1" applyAlignment="1" applyProtection="1">
      <alignment horizontal="center" vertical="center"/>
    </xf>
    <xf numFmtId="0" fontId="2" fillId="4" borderId="4" xfId="1" applyNumberFormat="1" applyFont="1" applyFill="1" applyBorder="1" applyAlignment="1" applyProtection="1">
      <alignment horizontal="center" vertical="center"/>
    </xf>
    <xf numFmtId="166" fontId="2" fillId="4" borderId="2" xfId="1" applyNumberFormat="1" applyFont="1" applyFill="1" applyBorder="1" applyAlignment="1" applyProtection="1">
      <alignment horizontal="center" vertical="center"/>
    </xf>
    <xf numFmtId="166" fontId="2" fillId="4" borderId="3" xfId="1" applyNumberFormat="1" applyFont="1" applyFill="1" applyBorder="1" applyAlignment="1" applyProtection="1">
      <alignment horizontal="center" vertical="center"/>
    </xf>
    <xf numFmtId="166" fontId="2" fillId="4" borderId="4" xfId="1" applyNumberFormat="1" applyFont="1" applyFill="1" applyBorder="1" applyAlignment="1" applyProtection="1">
      <alignment horizontal="center" vertical="center"/>
    </xf>
    <xf numFmtId="164" fontId="7" fillId="0" borderId="0" xfId="1" applyNumberFormat="1" applyFont="1" applyAlignment="1" applyProtection="1">
      <alignment horizontal="center"/>
    </xf>
    <xf numFmtId="0" fontId="7" fillId="3" borderId="2" xfId="1" quotePrefix="1" applyNumberFormat="1" applyFont="1" applyFill="1" applyBorder="1" applyAlignment="1" applyProtection="1">
      <alignment horizontal="center"/>
    </xf>
    <xf numFmtId="0" fontId="7" fillId="3" borderId="3" xfId="1" quotePrefix="1" applyNumberFormat="1" applyFont="1" applyFill="1" applyBorder="1" applyAlignment="1" applyProtection="1">
      <alignment horizontal="center"/>
    </xf>
    <xf numFmtId="0" fontId="7" fillId="3" borderId="4" xfId="1" quotePrefix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>
      <alignment horizontal="center" vertical="center"/>
    </xf>
    <xf numFmtId="164" fontId="8" fillId="0" borderId="28" xfId="1" applyNumberFormat="1" applyFont="1" applyFill="1" applyBorder="1" applyAlignment="1">
      <alignment horizontal="center" vertical="center"/>
    </xf>
    <xf numFmtId="164" fontId="8" fillId="0" borderId="27" xfId="1" applyNumberFormat="1" applyFont="1" applyFill="1" applyBorder="1" applyAlignment="1">
      <alignment horizontal="center" vertical="center"/>
    </xf>
    <xf numFmtId="164" fontId="3" fillId="4" borderId="32" xfId="1" applyNumberFormat="1" applyFont="1" applyFill="1" applyBorder="1" applyAlignment="1">
      <alignment horizontal="center" vertical="center" wrapText="1"/>
    </xf>
    <xf numFmtId="164" fontId="3" fillId="4" borderId="33" xfId="1" applyNumberFormat="1" applyFont="1" applyFill="1" applyBorder="1" applyAlignment="1">
      <alignment horizontal="center" vertical="center" wrapText="1"/>
    </xf>
    <xf numFmtId="164" fontId="3" fillId="4" borderId="34" xfId="1" applyNumberFormat="1" applyFont="1" applyFill="1" applyBorder="1" applyAlignment="1">
      <alignment horizontal="center" vertical="center" wrapText="1"/>
    </xf>
    <xf numFmtId="0" fontId="2" fillId="4" borderId="2" xfId="1" applyNumberFormat="1" applyFont="1" applyFill="1" applyBorder="1" applyAlignment="1" applyProtection="1">
      <alignment horizontal="center"/>
    </xf>
    <xf numFmtId="0" fontId="2" fillId="4" borderId="3" xfId="1" applyNumberFormat="1" applyFont="1" applyFill="1" applyBorder="1" applyAlignment="1" applyProtection="1">
      <alignment horizontal="center"/>
    </xf>
    <xf numFmtId="0" fontId="2" fillId="4" borderId="4" xfId="1" applyNumberFormat="1" applyFont="1" applyFill="1" applyBorder="1" applyAlignment="1" applyProtection="1">
      <alignment horizontal="center"/>
    </xf>
    <xf numFmtId="164" fontId="2" fillId="3" borderId="2" xfId="1" applyNumberFormat="1" applyFont="1" applyFill="1" applyBorder="1" applyAlignment="1" applyProtection="1">
      <alignment horizontal="center"/>
    </xf>
    <xf numFmtId="164" fontId="2" fillId="3" borderId="3" xfId="1" applyNumberFormat="1" applyFont="1" applyFill="1" applyBorder="1" applyAlignment="1" applyProtection="1">
      <alignment horizontal="center"/>
    </xf>
    <xf numFmtId="164" fontId="2" fillId="3" borderId="4" xfId="1" applyNumberFormat="1" applyFont="1" applyFill="1" applyBorder="1" applyAlignment="1" applyProtection="1">
      <alignment horizontal="center"/>
    </xf>
    <xf numFmtId="9" fontId="2" fillId="4" borderId="5" xfId="2" applyFont="1" applyFill="1" applyBorder="1" applyAlignment="1" applyProtection="1">
      <alignment horizontal="right"/>
    </xf>
    <xf numFmtId="0" fontId="2" fillId="3" borderId="2" xfId="1" applyNumberFormat="1" applyFont="1" applyFill="1" applyBorder="1" applyAlignment="1" applyProtection="1">
      <alignment horizontal="center" vertical="center"/>
      <protection locked="0"/>
    </xf>
    <xf numFmtId="0" fontId="2" fillId="3" borderId="3" xfId="1" applyNumberFormat="1" applyFont="1" applyFill="1" applyBorder="1" applyAlignment="1" applyProtection="1">
      <alignment horizontal="center" vertical="center"/>
      <protection locked="0"/>
    </xf>
    <xf numFmtId="0" fontId="2" fillId="3" borderId="4" xfId="1" applyNumberFormat="1" applyFont="1" applyFill="1" applyBorder="1" applyAlignment="1" applyProtection="1">
      <alignment horizontal="center" vertical="center"/>
      <protection locked="0"/>
    </xf>
    <xf numFmtId="166" fontId="2" fillId="3" borderId="2" xfId="1" applyNumberFormat="1" applyFont="1" applyFill="1" applyBorder="1" applyAlignment="1" applyProtection="1">
      <alignment horizontal="center" vertical="center"/>
      <protection locked="0"/>
    </xf>
    <xf numFmtId="166" fontId="2" fillId="3" borderId="3" xfId="1" applyNumberFormat="1" applyFont="1" applyFill="1" applyBorder="1" applyAlignment="1" applyProtection="1">
      <alignment horizontal="center" vertical="center"/>
      <protection locked="0"/>
    </xf>
    <xf numFmtId="166" fontId="2" fillId="3" borderId="4" xfId="1" applyNumberFormat="1" applyFont="1" applyFill="1" applyBorder="1" applyAlignment="1" applyProtection="1">
      <alignment horizontal="center" vertical="center"/>
      <protection locked="0"/>
    </xf>
  </cellXfs>
  <cellStyles count="3">
    <cellStyle name="Comma" xfId="1" builtinId="3"/>
    <cellStyle name="Normal" xfId="0" builtinId="0"/>
    <cellStyle name="Percent" xfId="2" builtinId="5"/>
  </cellStyles>
  <dxfs count="70">
    <dxf>
      <font>
        <b/>
        <i/>
        <color rgb="FFFF0000"/>
      </font>
    </dxf>
    <dxf>
      <font>
        <b/>
        <i/>
        <color rgb="FF7030A0"/>
      </font>
    </dxf>
    <dxf>
      <font>
        <b/>
        <i/>
        <color rgb="FF7030A0"/>
      </font>
    </dxf>
    <dxf>
      <font>
        <b/>
        <i/>
        <color rgb="FF7030A0"/>
      </font>
    </dxf>
    <dxf>
      <font>
        <b/>
        <i/>
        <color rgb="FF7030A0"/>
      </font>
    </dxf>
    <dxf>
      <font>
        <b/>
        <i/>
        <color rgb="FF7030A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rgb="FF7030A0"/>
      </font>
    </dxf>
    <dxf>
      <font>
        <b/>
        <i/>
        <color rgb="FF7030A0"/>
      </font>
    </dxf>
    <dxf>
      <font>
        <b/>
        <i/>
        <color rgb="FF7030A0"/>
      </font>
    </dxf>
    <dxf>
      <font>
        <b/>
        <i/>
        <color rgb="FF7030A0"/>
      </font>
    </dxf>
    <dxf>
      <font>
        <b/>
        <i/>
        <color rgb="FF7030A0"/>
      </font>
    </dxf>
    <dxf>
      <font>
        <b/>
        <i/>
        <color rgb="FF7030A0"/>
      </font>
    </dxf>
    <dxf>
      <font>
        <b/>
        <i/>
        <color rgb="FF7030A0"/>
      </font>
    </dxf>
    <dxf>
      <font>
        <b/>
        <i/>
        <color rgb="FF7030A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rgb="FF7030A0"/>
      </font>
    </dxf>
    <dxf>
      <font>
        <b/>
        <i/>
        <color rgb="FF7030A0"/>
      </font>
    </dxf>
    <dxf>
      <font>
        <b/>
        <i/>
        <color rgb="FF7030A0"/>
      </font>
    </dxf>
    <dxf>
      <font>
        <b/>
        <i/>
        <color rgb="FF7030A0"/>
      </font>
    </dxf>
    <dxf>
      <font>
        <b/>
        <i/>
        <color rgb="FF7030A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7030A0"/>
      </font>
    </dxf>
    <dxf>
      <font>
        <b/>
        <i/>
        <color rgb="FF7030A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</dxfs>
  <tableStyles count="0" defaultTableStyle="TableStyleMedium2" defaultPivotStyle="PivotStyleLight16"/>
  <colors>
    <mruColors>
      <color rgb="FFA3FFD1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457200</xdr:colOff>
      <xdr:row>5</xdr:row>
      <xdr:rowOff>0</xdr:rowOff>
    </xdr:from>
    <xdr:to>
      <xdr:col>20</xdr:col>
      <xdr:colOff>464820</xdr:colOff>
      <xdr:row>9</xdr:row>
      <xdr:rowOff>7620</xdr:rowOff>
    </xdr:to>
    <xdr:cxnSp macro="">
      <xdr:nvCxnSpPr>
        <xdr:cNvPr id="2" name="Straight Arrow Connector 1"/>
        <xdr:cNvCxnSpPr/>
      </xdr:nvCxnSpPr>
      <xdr:spPr>
        <a:xfrm>
          <a:off x="13395960" y="1287780"/>
          <a:ext cx="7620" cy="1851660"/>
        </a:xfrm>
        <a:prstGeom prst="straightConnector1">
          <a:avLst/>
        </a:prstGeom>
        <a:ln w="254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4"/>
  <sheetViews>
    <sheetView showGridLines="0" tabSelected="1" workbookViewId="0"/>
  </sheetViews>
  <sheetFormatPr defaultColWidth="12.44140625" defaultRowHeight="12" x14ac:dyDescent="0.25"/>
  <cols>
    <col min="1" max="1" width="1.6640625" style="55" customWidth="1"/>
    <col min="2" max="2" width="45.77734375" style="59" customWidth="1"/>
    <col min="3" max="6" width="13.77734375" style="55" customWidth="1"/>
    <col min="7" max="7" width="13.77734375" style="155" customWidth="1"/>
    <col min="8" max="8" width="13.77734375" style="55" customWidth="1"/>
    <col min="9" max="9" width="13.77734375" style="155" customWidth="1"/>
    <col min="10" max="11" width="13.77734375" style="55" customWidth="1"/>
    <col min="12" max="18" width="10.77734375" style="55" customWidth="1"/>
    <col min="19" max="16384" width="12.44140625" style="55"/>
  </cols>
  <sheetData>
    <row r="2" spans="2:12" ht="13.2" customHeight="1" x14ac:dyDescent="0.25">
      <c r="B2" s="56" t="s">
        <v>0</v>
      </c>
      <c r="C2" s="187" t="s">
        <v>1</v>
      </c>
      <c r="D2" s="188"/>
      <c r="E2" s="188"/>
      <c r="F2" s="188"/>
      <c r="G2" s="189"/>
    </row>
    <row r="3" spans="2:12" ht="13.2" customHeight="1" x14ac:dyDescent="0.3">
      <c r="B3" s="57" t="s">
        <v>2</v>
      </c>
      <c r="C3" s="187">
        <v>9999888776</v>
      </c>
      <c r="D3" s="188"/>
      <c r="E3" s="188"/>
      <c r="F3" s="188"/>
      <c r="G3" s="189"/>
      <c r="I3" s="170"/>
      <c r="J3" s="170"/>
      <c r="K3" s="170"/>
    </row>
    <row r="4" spans="2:12" ht="13.2" customHeight="1" x14ac:dyDescent="0.25">
      <c r="B4" s="58" t="s">
        <v>3</v>
      </c>
      <c r="C4" s="190">
        <v>43465</v>
      </c>
      <c r="D4" s="191"/>
      <c r="E4" s="191"/>
      <c r="F4" s="191"/>
      <c r="G4" s="192"/>
    </row>
    <row r="5" spans="2:12" ht="13.2" customHeight="1" x14ac:dyDescent="0.25"/>
    <row r="6" spans="2:12" s="59" customFormat="1" ht="40.049999999999997" customHeight="1" x14ac:dyDescent="0.25">
      <c r="B6" s="144" t="s">
        <v>6</v>
      </c>
      <c r="C6" s="145" t="s">
        <v>25</v>
      </c>
      <c r="D6" s="145" t="s">
        <v>150</v>
      </c>
      <c r="E6" s="145" t="s">
        <v>151</v>
      </c>
      <c r="F6" s="145" t="s">
        <v>108</v>
      </c>
      <c r="G6" s="145" t="s">
        <v>118</v>
      </c>
      <c r="H6" s="146" t="s">
        <v>8</v>
      </c>
      <c r="I6" s="146" t="s">
        <v>121</v>
      </c>
    </row>
    <row r="7" spans="2:12" x14ac:dyDescent="0.25">
      <c r="I7" s="162"/>
      <c r="J7" s="59"/>
      <c r="K7" s="59"/>
      <c r="L7" s="59"/>
    </row>
    <row r="8" spans="2:12" x14ac:dyDescent="0.25">
      <c r="B8" s="59" t="s">
        <v>119</v>
      </c>
      <c r="C8" s="79">
        <f>+'Detail for up to 40 pct'!T110</f>
        <v>0</v>
      </c>
      <c r="D8" s="79">
        <f>+'Detail for up to 40 pct'!U110</f>
        <v>0</v>
      </c>
      <c r="E8" s="79">
        <f>+'Detail for up to 40 pct'!V110</f>
        <v>0</v>
      </c>
      <c r="F8" s="79">
        <f>+'Detail for up to 40 pct'!W110</f>
        <v>0</v>
      </c>
      <c r="G8" s="156">
        <v>0</v>
      </c>
      <c r="H8" s="79">
        <f>ROUND(F8*G8,0)</f>
        <v>0</v>
      </c>
      <c r="I8" s="156">
        <f>IF(C8=0,0,+H8/C8)</f>
        <v>0</v>
      </c>
      <c r="J8" s="59"/>
      <c r="K8" s="59"/>
      <c r="L8" s="59"/>
    </row>
    <row r="9" spans="2:12" s="80" customFormat="1" ht="13.2" customHeight="1" x14ac:dyDescent="0.25">
      <c r="B9" s="78" t="s">
        <v>106</v>
      </c>
      <c r="C9" s="132">
        <f>+'Detail for up to 40 pct'!Z110</f>
        <v>0</v>
      </c>
      <c r="D9" s="132">
        <f>+'Detail for up to 40 pct'!AA110</f>
        <v>0</v>
      </c>
      <c r="E9" s="132">
        <f>+'Detail for up to 40 pct'!AB110</f>
        <v>0</v>
      </c>
      <c r="F9" s="132">
        <f>+'Detail for up to 40 pct'!AC110</f>
        <v>0</v>
      </c>
      <c r="G9" s="157">
        <v>0.25</v>
      </c>
      <c r="H9" s="132">
        <f>ROUND(F9*G9,0)</f>
        <v>0</v>
      </c>
      <c r="I9" s="157">
        <f>IF(C9=0,0,+H9/C9)</f>
        <v>0</v>
      </c>
      <c r="J9" s="59"/>
      <c r="K9" s="59"/>
      <c r="L9" s="59"/>
    </row>
    <row r="10" spans="2:12" s="80" customFormat="1" ht="13.2" customHeight="1" x14ac:dyDescent="0.25">
      <c r="B10" s="78" t="s">
        <v>107</v>
      </c>
      <c r="C10" s="81">
        <f>+'Detail for up to 40 pct'!AF110</f>
        <v>0</v>
      </c>
      <c r="D10" s="81">
        <f>+'Detail for up to 40 pct'!AG110</f>
        <v>0</v>
      </c>
      <c r="E10" s="81">
        <f>+'Detail for up to 40 pct'!AH110</f>
        <v>0</v>
      </c>
      <c r="F10" s="81">
        <f>+'Detail for up to 40 pct'!AI110</f>
        <v>0</v>
      </c>
      <c r="G10" s="158">
        <v>0.4</v>
      </c>
      <c r="H10" s="81">
        <f>ROUND(F10*G10,0)</f>
        <v>0</v>
      </c>
      <c r="I10" s="158">
        <f>IF(C10=0,0,+H10/C10)</f>
        <v>0</v>
      </c>
      <c r="J10" s="59"/>
      <c r="K10" s="59"/>
      <c r="L10" s="59"/>
    </row>
    <row r="11" spans="2:12" s="80" customFormat="1" ht="13.2" customHeight="1" thickBot="1" x14ac:dyDescent="0.3">
      <c r="B11" s="78" t="s">
        <v>148</v>
      </c>
      <c r="C11" s="83">
        <f>SUM(C8:C10)</f>
        <v>0</v>
      </c>
      <c r="D11" s="83">
        <f>SUM(D8:D10)</f>
        <v>0</v>
      </c>
      <c r="E11" s="83">
        <f>SUM(E8:E10)</f>
        <v>0</v>
      </c>
      <c r="F11" s="83">
        <f>SUM(F8:F10)</f>
        <v>0</v>
      </c>
      <c r="G11" s="159">
        <f>IF(F11=0,0,+H11/F11)</f>
        <v>0</v>
      </c>
      <c r="H11" s="83">
        <f>SUM(H8:H10)</f>
        <v>0</v>
      </c>
      <c r="I11" s="159">
        <f>IF(C11=0,0,+H11/C11)</f>
        <v>0</v>
      </c>
      <c r="J11" s="59"/>
      <c r="K11" s="59"/>
      <c r="L11" s="59"/>
    </row>
    <row r="12" spans="2:12" s="80" customFormat="1" ht="13.2" customHeight="1" thickTop="1" thickBot="1" x14ac:dyDescent="0.3">
      <c r="B12" s="147" t="s">
        <v>149</v>
      </c>
      <c r="C12" s="148">
        <f>+'Detail for up to 40 pct'!T112-C11</f>
        <v>0</v>
      </c>
      <c r="D12" s="148">
        <f>+'Detail for up to 40 pct'!U112-D11</f>
        <v>0</v>
      </c>
      <c r="E12" s="148">
        <f>+'Detail for up to 40 pct'!V112-E11</f>
        <v>0</v>
      </c>
      <c r="F12" s="148">
        <f>+'Detail for up to 40 pct'!W112-F11</f>
        <v>0</v>
      </c>
      <c r="G12" s="157"/>
      <c r="H12" s="148">
        <f>+'Detail for up to 40 pct'!X112-Summary!H11</f>
        <v>0</v>
      </c>
      <c r="I12" s="157"/>
      <c r="J12" s="59"/>
      <c r="K12" s="59"/>
      <c r="L12" s="59"/>
    </row>
    <row r="13" spans="2:12" s="80" customFormat="1" ht="13.2" customHeight="1" thickTop="1" x14ac:dyDescent="0.25">
      <c r="B13" s="78"/>
      <c r="C13" s="132"/>
      <c r="D13" s="132"/>
      <c r="E13" s="132"/>
      <c r="F13" s="132"/>
      <c r="G13" s="157"/>
      <c r="H13" s="132"/>
      <c r="I13" s="157"/>
      <c r="J13" s="59"/>
      <c r="K13" s="59"/>
      <c r="L13" s="59"/>
    </row>
    <row r="14" spans="2:12" s="80" customFormat="1" ht="13.2" customHeight="1" x14ac:dyDescent="0.25">
      <c r="B14" s="78" t="s">
        <v>109</v>
      </c>
      <c r="C14" s="132">
        <f>+'Detail for up to 85 pct'!W110</f>
        <v>0</v>
      </c>
      <c r="D14" s="132">
        <f>+'Detail for up to 85 pct'!X110</f>
        <v>0</v>
      </c>
      <c r="E14" s="132">
        <f>+'Detail for up to 85 pct'!Y110</f>
        <v>0</v>
      </c>
      <c r="F14" s="132">
        <f>+'Detail for up to 85 pct'!Z110</f>
        <v>0</v>
      </c>
      <c r="G14" s="160">
        <v>0.4</v>
      </c>
      <c r="H14" s="132">
        <f t="shared" ref="H14:H22" si="0">ROUND(F14*G14,0)</f>
        <v>0</v>
      </c>
      <c r="I14" s="157">
        <f t="shared" ref="I14:I23" si="1">IF(C14=0,0,+H14/C14)</f>
        <v>0</v>
      </c>
      <c r="J14" s="59"/>
      <c r="K14" s="59"/>
    </row>
    <row r="15" spans="2:12" s="80" customFormat="1" ht="13.2" customHeight="1" x14ac:dyDescent="0.25">
      <c r="B15" s="78" t="s">
        <v>110</v>
      </c>
      <c r="C15" s="132">
        <f>+'Detail for up to 85 pct'!AC110</f>
        <v>0</v>
      </c>
      <c r="D15" s="132">
        <f>+'Detail for up to 85 pct'!AD110</f>
        <v>0</v>
      </c>
      <c r="E15" s="132">
        <f>+'Detail for up to 85 pct'!AE110</f>
        <v>0</v>
      </c>
      <c r="F15" s="132">
        <f>+'Detail for up to 85 pct'!AF110</f>
        <v>0</v>
      </c>
      <c r="G15" s="160">
        <v>0.5</v>
      </c>
      <c r="H15" s="132">
        <f t="shared" si="0"/>
        <v>0</v>
      </c>
      <c r="I15" s="157">
        <f t="shared" si="1"/>
        <v>0</v>
      </c>
      <c r="J15" s="59"/>
      <c r="K15" s="59"/>
    </row>
    <row r="16" spans="2:12" s="80" customFormat="1" ht="13.2" customHeight="1" x14ac:dyDescent="0.25">
      <c r="B16" s="78" t="s">
        <v>111</v>
      </c>
      <c r="C16" s="132">
        <f>+'Detail for up to 85 pct'!AI110</f>
        <v>0</v>
      </c>
      <c r="D16" s="132">
        <f>+'Detail for up to 85 pct'!AJ110</f>
        <v>0</v>
      </c>
      <c r="E16" s="132">
        <f>+'Detail for up to 85 pct'!AK110</f>
        <v>0</v>
      </c>
      <c r="F16" s="132">
        <f>+'Detail for up to 85 pct'!AL110</f>
        <v>0</v>
      </c>
      <c r="G16" s="160">
        <v>0.55000000000000004</v>
      </c>
      <c r="H16" s="132">
        <f t="shared" si="0"/>
        <v>0</v>
      </c>
      <c r="I16" s="157">
        <f t="shared" si="1"/>
        <v>0</v>
      </c>
      <c r="J16" s="59"/>
      <c r="K16" s="59"/>
    </row>
    <row r="17" spans="2:12" s="80" customFormat="1" ht="13.2" customHeight="1" x14ac:dyDescent="0.25">
      <c r="B17" s="78" t="s">
        <v>112</v>
      </c>
      <c r="C17" s="132">
        <f>+'Detail for up to 85 pct'!AO110</f>
        <v>0</v>
      </c>
      <c r="D17" s="132">
        <f>+'Detail for up to 85 pct'!AP110</f>
        <v>0</v>
      </c>
      <c r="E17" s="132">
        <f>+'Detail for up to 85 pct'!AQ110</f>
        <v>0</v>
      </c>
      <c r="F17" s="132">
        <f>+'Detail for up to 85 pct'!AR110</f>
        <v>0</v>
      </c>
      <c r="G17" s="160">
        <v>0.6</v>
      </c>
      <c r="H17" s="132">
        <f t="shared" si="0"/>
        <v>0</v>
      </c>
      <c r="I17" s="157">
        <f t="shared" si="1"/>
        <v>0</v>
      </c>
      <c r="J17" s="59"/>
      <c r="K17" s="59"/>
    </row>
    <row r="18" spans="2:12" s="80" customFormat="1" ht="13.2" customHeight="1" x14ac:dyDescent="0.25">
      <c r="B18" s="78" t="s">
        <v>113</v>
      </c>
      <c r="C18" s="132">
        <f>+'Detail for up to 85 pct'!AU110</f>
        <v>0</v>
      </c>
      <c r="D18" s="132">
        <f>+'Detail for up to 85 pct'!AV110</f>
        <v>0</v>
      </c>
      <c r="E18" s="132">
        <f>+'Detail for up to 85 pct'!AW110</f>
        <v>0</v>
      </c>
      <c r="F18" s="132">
        <f>+'Detail for up to 85 pct'!AX110</f>
        <v>0</v>
      </c>
      <c r="G18" s="160">
        <v>0.65</v>
      </c>
      <c r="H18" s="132">
        <f t="shared" si="0"/>
        <v>0</v>
      </c>
      <c r="I18" s="157">
        <f t="shared" si="1"/>
        <v>0</v>
      </c>
      <c r="J18" s="59"/>
      <c r="K18" s="59"/>
    </row>
    <row r="19" spans="2:12" s="80" customFormat="1" ht="13.2" customHeight="1" x14ac:dyDescent="0.25">
      <c r="B19" s="78" t="s">
        <v>114</v>
      </c>
      <c r="C19" s="132">
        <f>+'Detail for up to 85 pct'!BA110</f>
        <v>0</v>
      </c>
      <c r="D19" s="132">
        <f>+'Detail for up to 85 pct'!BB110</f>
        <v>0</v>
      </c>
      <c r="E19" s="132">
        <f>+'Detail for up to 85 pct'!BC110</f>
        <v>0</v>
      </c>
      <c r="F19" s="132">
        <f>+'Detail for up to 85 pct'!BD110</f>
        <v>0</v>
      </c>
      <c r="G19" s="160">
        <v>0.7</v>
      </c>
      <c r="H19" s="132">
        <f t="shared" si="0"/>
        <v>0</v>
      </c>
      <c r="I19" s="157">
        <f t="shared" si="1"/>
        <v>0</v>
      </c>
      <c r="J19" s="59"/>
      <c r="K19" s="59"/>
    </row>
    <row r="20" spans="2:12" s="80" customFormat="1" ht="13.2" customHeight="1" x14ac:dyDescent="0.25">
      <c r="B20" s="78" t="s">
        <v>115</v>
      </c>
      <c r="C20" s="132">
        <f>+'Detail for up to 85 pct'!BG110</f>
        <v>0</v>
      </c>
      <c r="D20" s="132">
        <f>+'Detail for up to 85 pct'!BH110</f>
        <v>0</v>
      </c>
      <c r="E20" s="132">
        <f>+'Detail for up to 85 pct'!BI110</f>
        <v>0</v>
      </c>
      <c r="F20" s="132">
        <f>+'Detail for up to 85 pct'!BJ110</f>
        <v>0</v>
      </c>
      <c r="G20" s="160">
        <v>0.75</v>
      </c>
      <c r="H20" s="132">
        <f t="shared" si="0"/>
        <v>0</v>
      </c>
      <c r="I20" s="157">
        <f t="shared" si="1"/>
        <v>0</v>
      </c>
      <c r="J20" s="59"/>
      <c r="K20" s="59"/>
      <c r="L20" s="59"/>
    </row>
    <row r="21" spans="2:12" s="80" customFormat="1" ht="13.2" customHeight="1" x14ac:dyDescent="0.25">
      <c r="B21" s="78" t="s">
        <v>116</v>
      </c>
      <c r="C21" s="132">
        <f>+'Detail for up to 85 pct'!BM110</f>
        <v>0</v>
      </c>
      <c r="D21" s="132">
        <f>+'Detail for up to 85 pct'!BN110</f>
        <v>0</v>
      </c>
      <c r="E21" s="132">
        <f>+'Detail for up to 85 pct'!BO110</f>
        <v>0</v>
      </c>
      <c r="F21" s="132">
        <f>+'Detail for up to 85 pct'!BP110</f>
        <v>0</v>
      </c>
      <c r="G21" s="160">
        <v>0.8</v>
      </c>
      <c r="H21" s="132">
        <f t="shared" si="0"/>
        <v>0</v>
      </c>
      <c r="I21" s="157">
        <f t="shared" si="1"/>
        <v>0</v>
      </c>
      <c r="J21" s="59"/>
      <c r="K21" s="59"/>
      <c r="L21" s="59"/>
    </row>
    <row r="22" spans="2:12" s="80" customFormat="1" ht="13.2" customHeight="1" x14ac:dyDescent="0.25">
      <c r="B22" s="78" t="s">
        <v>117</v>
      </c>
      <c r="C22" s="81">
        <f>+'Detail for up to 85 pct'!BS110</f>
        <v>0</v>
      </c>
      <c r="D22" s="81">
        <f>+'Detail for up to 85 pct'!BT110</f>
        <v>0</v>
      </c>
      <c r="E22" s="81">
        <f>+'Detail for up to 85 pct'!BU110</f>
        <v>0</v>
      </c>
      <c r="F22" s="81">
        <f>+'Detail for up to 85 pct'!BV110</f>
        <v>0</v>
      </c>
      <c r="G22" s="161">
        <v>0.85</v>
      </c>
      <c r="H22" s="81">
        <f t="shared" si="0"/>
        <v>0</v>
      </c>
      <c r="I22" s="158">
        <f t="shared" si="1"/>
        <v>0</v>
      </c>
      <c r="J22" s="59"/>
      <c r="K22" s="59"/>
      <c r="L22" s="59"/>
    </row>
    <row r="23" spans="2:12" s="80" customFormat="1" ht="12.6" thickBot="1" x14ac:dyDescent="0.3">
      <c r="B23" s="78" t="s">
        <v>148</v>
      </c>
      <c r="C23" s="83">
        <f>SUM(C14:C22)</f>
        <v>0</v>
      </c>
      <c r="D23" s="83">
        <f>SUM(D14:D22)</f>
        <v>0</v>
      </c>
      <c r="E23" s="83">
        <f>SUM(E14:E22)</f>
        <v>0</v>
      </c>
      <c r="F23" s="83">
        <f>SUM(F14:F22)</f>
        <v>0</v>
      </c>
      <c r="G23" s="159">
        <f>IF(F23=0,0,+H23/F23)</f>
        <v>0</v>
      </c>
      <c r="H23" s="83">
        <f>SUM(H14:H22)</f>
        <v>0</v>
      </c>
      <c r="I23" s="159">
        <f t="shared" si="1"/>
        <v>0</v>
      </c>
      <c r="J23" s="59"/>
      <c r="K23" s="59"/>
      <c r="L23" s="59"/>
    </row>
    <row r="24" spans="2:12" s="80" customFormat="1" ht="13.2" thickTop="1" thickBot="1" x14ac:dyDescent="0.3">
      <c r="B24" s="147" t="s">
        <v>149</v>
      </c>
      <c r="C24" s="148">
        <f>+'Detail for up to 85 pct'!W112-C23</f>
        <v>0</v>
      </c>
      <c r="D24" s="148">
        <f>+'Detail for up to 85 pct'!X112-D23</f>
        <v>0</v>
      </c>
      <c r="E24" s="148">
        <f>+'Detail for up to 85 pct'!Y112-E23</f>
        <v>0</v>
      </c>
      <c r="F24" s="149">
        <f>+'Detail for up to 85 pct'!Z112-F23</f>
        <v>0</v>
      </c>
      <c r="G24" s="162"/>
      <c r="H24" s="149">
        <f>+'Detail for up to 85 pct'!AA112-Summary!H23</f>
        <v>0</v>
      </c>
      <c r="I24" s="162"/>
      <c r="J24" s="59"/>
      <c r="K24" s="59"/>
      <c r="L24" s="59"/>
    </row>
    <row r="25" spans="2:12" s="80" customFormat="1" ht="12.6" thickTop="1" x14ac:dyDescent="0.25">
      <c r="B25" s="82"/>
      <c r="C25" s="82"/>
      <c r="D25" s="82"/>
      <c r="E25" s="82"/>
      <c r="F25" s="82"/>
      <c r="G25" s="163"/>
      <c r="H25" s="82"/>
      <c r="I25" s="163"/>
      <c r="J25" s="59"/>
      <c r="K25" s="59"/>
      <c r="L25" s="59"/>
    </row>
    <row r="26" spans="2:12" s="80" customFormat="1" ht="12.6" thickBot="1" x14ac:dyDescent="0.3">
      <c r="B26" s="147" t="s">
        <v>120</v>
      </c>
      <c r="C26" s="83">
        <f>+C11+C23</f>
        <v>0</v>
      </c>
      <c r="D26" s="83">
        <f>+D11+D23</f>
        <v>0</v>
      </c>
      <c r="E26" s="83">
        <f>+E11+E23</f>
        <v>0</v>
      </c>
      <c r="F26" s="83">
        <f>+F11+F23</f>
        <v>0</v>
      </c>
      <c r="G26" s="159">
        <f>IF(F26=0,0,+H26/F26)</f>
        <v>0</v>
      </c>
      <c r="H26" s="83">
        <f>+H11+H23</f>
        <v>0</v>
      </c>
      <c r="I26" s="159">
        <f t="shared" ref="I26" si="2">IF(C26=0,0,+H26/C26)</f>
        <v>0</v>
      </c>
      <c r="J26" s="59"/>
      <c r="K26" s="59"/>
      <c r="L26" s="59"/>
    </row>
    <row r="27" spans="2:12" s="80" customFormat="1" ht="12.6" thickTop="1" x14ac:dyDescent="0.25">
      <c r="B27" s="82"/>
      <c r="C27" s="82"/>
      <c r="D27" s="82"/>
      <c r="E27" s="82"/>
      <c r="F27" s="82"/>
      <c r="G27" s="163"/>
      <c r="H27" s="82"/>
      <c r="I27" s="163"/>
      <c r="J27" s="59"/>
      <c r="K27" s="59"/>
      <c r="L27" s="59"/>
    </row>
    <row r="28" spans="2:12" s="80" customFormat="1" x14ac:dyDescent="0.25">
      <c r="B28" s="82"/>
      <c r="C28" s="82"/>
      <c r="D28" s="82"/>
      <c r="E28" s="82"/>
      <c r="F28" s="82"/>
      <c r="G28" s="163"/>
      <c r="H28" s="82"/>
      <c r="I28" s="163"/>
      <c r="J28" s="59"/>
      <c r="K28" s="59"/>
      <c r="L28" s="59"/>
    </row>
    <row r="29" spans="2:12" s="80" customFormat="1" x14ac:dyDescent="0.25">
      <c r="B29" s="82"/>
      <c r="C29" s="82"/>
      <c r="D29" s="82"/>
      <c r="E29" s="82"/>
      <c r="F29" s="82"/>
      <c r="G29" s="163"/>
      <c r="H29" s="82"/>
      <c r="I29" s="163"/>
      <c r="J29" s="59"/>
      <c r="K29" s="59"/>
      <c r="L29" s="59"/>
    </row>
    <row r="30" spans="2:12" s="80" customFormat="1" x14ac:dyDescent="0.25">
      <c r="B30" s="82"/>
      <c r="C30" s="82"/>
      <c r="D30" s="82"/>
      <c r="E30" s="82"/>
      <c r="F30" s="82"/>
      <c r="G30" s="163"/>
      <c r="H30" s="82"/>
      <c r="I30" s="163"/>
      <c r="J30" s="59"/>
      <c r="K30" s="59"/>
      <c r="L30" s="59"/>
    </row>
    <row r="31" spans="2:12" s="80" customFormat="1" x14ac:dyDescent="0.25">
      <c r="B31" s="82"/>
      <c r="C31" s="82"/>
      <c r="D31" s="82"/>
      <c r="E31" s="82"/>
      <c r="F31" s="82"/>
      <c r="G31" s="163"/>
      <c r="H31" s="82"/>
      <c r="I31" s="163"/>
      <c r="J31" s="59"/>
      <c r="K31" s="59"/>
      <c r="L31" s="59"/>
    </row>
    <row r="32" spans="2:12" s="80" customFormat="1" x14ac:dyDescent="0.25">
      <c r="B32" s="82"/>
      <c r="C32" s="82"/>
      <c r="D32" s="82"/>
      <c r="E32" s="82"/>
      <c r="F32" s="82"/>
      <c r="G32" s="163"/>
      <c r="H32" s="82"/>
      <c r="I32" s="163"/>
      <c r="J32" s="59"/>
      <c r="K32" s="59"/>
      <c r="L32" s="59"/>
    </row>
    <row r="33" spans="2:12" s="80" customFormat="1" x14ac:dyDescent="0.25">
      <c r="B33" s="82"/>
      <c r="C33" s="82"/>
      <c r="D33" s="82"/>
      <c r="E33" s="82"/>
      <c r="F33" s="82"/>
      <c r="G33" s="163"/>
      <c r="H33" s="82"/>
      <c r="I33" s="163"/>
      <c r="J33" s="59"/>
      <c r="K33" s="59"/>
      <c r="L33" s="59"/>
    </row>
    <row r="34" spans="2:12" s="80" customFormat="1" x14ac:dyDescent="0.25">
      <c r="B34" s="82"/>
      <c r="C34" s="82"/>
      <c r="D34" s="82"/>
      <c r="E34" s="82"/>
      <c r="F34" s="82"/>
      <c r="G34" s="163"/>
      <c r="H34" s="82"/>
      <c r="I34" s="163"/>
      <c r="J34" s="59"/>
      <c r="K34" s="59"/>
      <c r="L34" s="59"/>
    </row>
  </sheetData>
  <sheetProtection algorithmName="SHA-512" hashValue="UPgfUvDI4gM6F2Pj9xo/J54t19tq+AgzW7QK7n12sd2yAzAo0wBxma1HIS5Z6NeHPpwA/TFAfbYjcrW7b2maLw==" saltValue="5tGugZ2XH7itw5CtH+5FVw==" spinCount="100000" sheet="1" objects="1" scenarios="1"/>
  <mergeCells count="4">
    <mergeCell ref="C2:G2"/>
    <mergeCell ref="C3:G3"/>
    <mergeCell ref="C4:G4"/>
    <mergeCell ref="I3:K3"/>
  </mergeCells>
  <conditionalFormatting sqref="C24:F24">
    <cfRule type="cellIs" dxfId="69" priority="7" operator="greaterThan">
      <formula>0</formula>
    </cfRule>
    <cfRule type="cellIs" dxfId="68" priority="8" operator="lessThan">
      <formula>0</formula>
    </cfRule>
  </conditionalFormatting>
  <conditionalFormatting sqref="C12:F12">
    <cfRule type="cellIs" dxfId="67" priority="5" operator="greaterThan">
      <formula>0</formula>
    </cfRule>
    <cfRule type="cellIs" dxfId="66" priority="6" operator="lessThan">
      <formula>0</formula>
    </cfRule>
  </conditionalFormatting>
  <conditionalFormatting sqref="H12">
    <cfRule type="cellIs" dxfId="65" priority="3" operator="greaterThan">
      <formula>0</formula>
    </cfRule>
    <cfRule type="cellIs" dxfId="64" priority="4" operator="lessThan">
      <formula>0</formula>
    </cfRule>
  </conditionalFormatting>
  <conditionalFormatting sqref="H24">
    <cfRule type="cellIs" dxfId="63" priority="1" operator="greaterThan">
      <formula>0</formula>
    </cfRule>
    <cfRule type="cellIs" dxfId="62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147"/>
  <sheetViews>
    <sheetView showGridLines="0" workbookViewId="0"/>
  </sheetViews>
  <sheetFormatPr defaultColWidth="12.44140625" defaultRowHeight="12" x14ac:dyDescent="0.25"/>
  <cols>
    <col min="1" max="1" width="1.6640625" style="55" customWidth="1"/>
    <col min="2" max="6" width="10.77734375" style="55" customWidth="1"/>
    <col min="7" max="7" width="40.77734375" style="6" customWidth="1"/>
    <col min="8" max="10" width="13.77734375" style="1" customWidth="1"/>
    <col min="11" max="12" width="10.77734375" style="55" customWidth="1"/>
    <col min="13" max="13" width="30.77734375" style="3" customWidth="1"/>
    <col min="14" max="14" width="1.6640625" style="1" customWidth="1"/>
    <col min="15" max="16" width="13.77734375" style="1" customWidth="1"/>
    <col min="17" max="17" width="1.6640625" style="1" customWidth="1"/>
    <col min="18" max="18" width="13.77734375" style="1" customWidth="1"/>
    <col min="19" max="19" width="1.6640625" style="1" customWidth="1"/>
    <col min="20" max="24" width="13.77734375" style="1" customWidth="1"/>
    <col min="25" max="25" width="1.6640625" style="1" customWidth="1"/>
    <col min="26" max="30" width="13.77734375" style="1" customWidth="1"/>
    <col min="31" max="31" width="1.6640625" style="1" customWidth="1"/>
    <col min="32" max="36" width="13.77734375" style="1" customWidth="1"/>
    <col min="37" max="37" width="1.6640625" style="1" customWidth="1"/>
    <col min="38" max="40" width="13.77734375" style="1" customWidth="1"/>
    <col min="41" max="45" width="10.77734375" style="1" customWidth="1"/>
    <col min="46" max="16384" width="12.44140625" style="1"/>
  </cols>
  <sheetData>
    <row r="2" spans="1:40" ht="13.2" customHeight="1" x14ac:dyDescent="0.25">
      <c r="G2" s="2" t="s">
        <v>0</v>
      </c>
      <c r="H2" s="164" t="str">
        <f>+Summary!C2</f>
        <v>ER</v>
      </c>
      <c r="I2" s="165"/>
      <c r="J2" s="165"/>
      <c r="K2" s="165"/>
      <c r="L2" s="166"/>
      <c r="M2" s="7"/>
    </row>
    <row r="3" spans="1:40" ht="13.2" customHeight="1" x14ac:dyDescent="0.25">
      <c r="G3" s="4" t="s">
        <v>2</v>
      </c>
      <c r="H3" s="164">
        <f>+Summary!C3</f>
        <v>9999888776</v>
      </c>
      <c r="I3" s="165"/>
      <c r="J3" s="165"/>
      <c r="K3" s="165"/>
      <c r="L3" s="166"/>
      <c r="M3" s="7"/>
    </row>
    <row r="4" spans="1:40" ht="13.2" customHeight="1" x14ac:dyDescent="0.25">
      <c r="G4" s="5" t="s">
        <v>3</v>
      </c>
      <c r="H4" s="167">
        <f>+Summary!C4</f>
        <v>43465</v>
      </c>
      <c r="I4" s="168"/>
      <c r="J4" s="168"/>
      <c r="K4" s="168"/>
      <c r="L4" s="169"/>
      <c r="M4" s="7"/>
    </row>
    <row r="5" spans="1:40" ht="13.2" customHeight="1" thickBot="1" x14ac:dyDescent="0.3">
      <c r="K5" s="59"/>
      <c r="L5" s="59"/>
      <c r="M5" s="7"/>
    </row>
    <row r="6" spans="1:40" s="6" customFormat="1" ht="90" customHeight="1" thickBot="1" x14ac:dyDescent="0.3">
      <c r="A6" s="59"/>
      <c r="B6" s="76" t="s">
        <v>63</v>
      </c>
      <c r="C6" s="76" t="s">
        <v>64</v>
      </c>
      <c r="D6" s="76" t="s">
        <v>65</v>
      </c>
      <c r="E6" s="76" t="s">
        <v>66</v>
      </c>
      <c r="F6" s="76" t="s">
        <v>67</v>
      </c>
      <c r="G6" s="136" t="s">
        <v>35</v>
      </c>
      <c r="H6" s="76" t="s">
        <v>25</v>
      </c>
      <c r="I6" s="61" t="s">
        <v>9</v>
      </c>
      <c r="J6" s="76" t="s">
        <v>27</v>
      </c>
      <c r="K6" s="76" t="s">
        <v>39</v>
      </c>
      <c r="L6" s="76" t="s">
        <v>40</v>
      </c>
      <c r="M6" s="76" t="s">
        <v>32</v>
      </c>
      <c r="O6" s="53" t="s">
        <v>29</v>
      </c>
      <c r="P6" s="53" t="s">
        <v>30</v>
      </c>
      <c r="R6" s="54" t="s">
        <v>7</v>
      </c>
      <c r="T6" s="76" t="s">
        <v>25</v>
      </c>
      <c r="U6" s="61" t="s">
        <v>9</v>
      </c>
      <c r="V6" s="76" t="s">
        <v>27</v>
      </c>
      <c r="W6" s="53" t="s">
        <v>105</v>
      </c>
      <c r="X6" s="54" t="s">
        <v>8</v>
      </c>
      <c r="Z6" s="76" t="s">
        <v>25</v>
      </c>
      <c r="AA6" s="61" t="s">
        <v>9</v>
      </c>
      <c r="AB6" s="76" t="s">
        <v>27</v>
      </c>
      <c r="AC6" s="53" t="s">
        <v>105</v>
      </c>
      <c r="AD6" s="54" t="s">
        <v>8</v>
      </c>
      <c r="AF6" s="76" t="s">
        <v>25</v>
      </c>
      <c r="AG6" s="61" t="s">
        <v>9</v>
      </c>
      <c r="AH6" s="76" t="s">
        <v>27</v>
      </c>
      <c r="AI6" s="53" t="s">
        <v>105</v>
      </c>
      <c r="AJ6" s="54" t="s">
        <v>8</v>
      </c>
      <c r="AL6" s="90" t="s">
        <v>41</v>
      </c>
      <c r="AM6" s="90" t="s">
        <v>42</v>
      </c>
      <c r="AN6" s="90" t="s">
        <v>43</v>
      </c>
    </row>
    <row r="7" spans="1:40" ht="45" customHeight="1" thickBot="1" x14ac:dyDescent="0.3">
      <c r="B7" s="124" t="s">
        <v>104</v>
      </c>
      <c r="C7" s="124" t="s">
        <v>104</v>
      </c>
      <c r="D7" s="124" t="s">
        <v>104</v>
      </c>
      <c r="E7" s="124" t="s">
        <v>104</v>
      </c>
      <c r="F7" s="124" t="s">
        <v>104</v>
      </c>
      <c r="H7" s="62" t="s">
        <v>26</v>
      </c>
      <c r="I7" s="63" t="s">
        <v>31</v>
      </c>
      <c r="J7" s="62" t="s">
        <v>26</v>
      </c>
      <c r="K7" s="62" t="s">
        <v>26</v>
      </c>
      <c r="L7" s="62" t="s">
        <v>26</v>
      </c>
      <c r="M7" s="62" t="s">
        <v>28</v>
      </c>
      <c r="O7" s="52" t="s">
        <v>31</v>
      </c>
      <c r="P7" s="52" t="s">
        <v>31</v>
      </c>
      <c r="R7" s="52" t="s">
        <v>31</v>
      </c>
      <c r="T7" s="52" t="s">
        <v>31</v>
      </c>
      <c r="U7" s="52" t="s">
        <v>31</v>
      </c>
      <c r="V7" s="52" t="s">
        <v>31</v>
      </c>
      <c r="W7" s="52" t="s">
        <v>31</v>
      </c>
      <c r="X7" s="52" t="s">
        <v>31</v>
      </c>
      <c r="Z7" s="52" t="s">
        <v>31</v>
      </c>
      <c r="AA7" s="52" t="s">
        <v>31</v>
      </c>
      <c r="AB7" s="52" t="s">
        <v>31</v>
      </c>
      <c r="AC7" s="52" t="s">
        <v>31</v>
      </c>
      <c r="AD7" s="52" t="s">
        <v>31</v>
      </c>
      <c r="AF7" s="52" t="s">
        <v>31</v>
      </c>
      <c r="AG7" s="52" t="s">
        <v>31</v>
      </c>
      <c r="AH7" s="52" t="s">
        <v>31</v>
      </c>
      <c r="AI7" s="52" t="s">
        <v>31</v>
      </c>
      <c r="AJ7" s="52" t="s">
        <v>31</v>
      </c>
      <c r="AL7" s="89" t="s">
        <v>44</v>
      </c>
      <c r="AM7" s="89" t="s">
        <v>44</v>
      </c>
      <c r="AN7" s="89" t="s">
        <v>44</v>
      </c>
    </row>
    <row r="8" spans="1:40" s="142" customFormat="1" ht="24" customHeight="1" thickBot="1" x14ac:dyDescent="0.3">
      <c r="A8" s="80"/>
      <c r="B8" s="138"/>
      <c r="C8" s="138"/>
      <c r="D8" s="138"/>
      <c r="E8" s="138"/>
      <c r="F8" s="138"/>
      <c r="G8" s="139"/>
      <c r="H8" s="140"/>
      <c r="I8" s="141"/>
      <c r="J8" s="140"/>
      <c r="K8" s="140"/>
      <c r="L8" s="140"/>
      <c r="M8" s="140"/>
      <c r="O8" s="143"/>
      <c r="P8" s="143"/>
      <c r="R8" s="143"/>
      <c r="T8" s="174" t="s">
        <v>122</v>
      </c>
      <c r="U8" s="175"/>
      <c r="V8" s="175"/>
      <c r="W8" s="175"/>
      <c r="X8" s="176"/>
      <c r="Z8" s="174" t="s">
        <v>127</v>
      </c>
      <c r="AA8" s="175"/>
      <c r="AB8" s="175"/>
      <c r="AC8" s="175"/>
      <c r="AD8" s="176"/>
      <c r="AF8" s="174" t="s">
        <v>128</v>
      </c>
      <c r="AG8" s="175"/>
      <c r="AH8" s="175"/>
      <c r="AI8" s="175"/>
      <c r="AJ8" s="176"/>
      <c r="AL8" s="143"/>
      <c r="AM8" s="143"/>
      <c r="AN8" s="143"/>
    </row>
    <row r="10" spans="1:40" ht="13.2" customHeight="1" x14ac:dyDescent="0.25">
      <c r="B10" s="125" t="s">
        <v>5</v>
      </c>
      <c r="C10" s="125" t="s">
        <v>5</v>
      </c>
      <c r="D10" s="125" t="s">
        <v>5</v>
      </c>
      <c r="E10" s="125" t="s">
        <v>5</v>
      </c>
      <c r="F10" s="125" t="s">
        <v>5</v>
      </c>
      <c r="G10" s="51" t="s">
        <v>24</v>
      </c>
      <c r="H10" s="46">
        <v>0</v>
      </c>
      <c r="I10" s="14">
        <f t="shared" ref="I10" si="0">+H10-J10</f>
        <v>0</v>
      </c>
      <c r="J10" s="49">
        <v>0</v>
      </c>
      <c r="K10" s="39">
        <v>0</v>
      </c>
      <c r="L10" s="46">
        <v>0</v>
      </c>
      <c r="M10" s="43" t="s">
        <v>5</v>
      </c>
      <c r="O10" s="17" t="s">
        <v>4</v>
      </c>
      <c r="P10" s="18" t="s">
        <v>4</v>
      </c>
      <c r="R10" s="126">
        <f t="shared" ref="R10:R41" si="1">VLOOKUP(M10,$G$112:$H$118,2,FALSE)</f>
        <v>0</v>
      </c>
      <c r="T10" s="129">
        <f>IF(W10=0,0,+$H10)</f>
        <v>0</v>
      </c>
      <c r="U10" s="133">
        <f>IF(W10=0,0,+$I10)</f>
        <v>0</v>
      </c>
      <c r="V10" s="133">
        <f>IF(W10=0,0,+$J10)</f>
        <v>0</v>
      </c>
      <c r="W10" s="133">
        <f>IF(R10=0%,H10,0)</f>
        <v>0</v>
      </c>
      <c r="X10" s="24">
        <f>ROUND(+W10*R10,0)</f>
        <v>0</v>
      </c>
      <c r="Z10" s="129">
        <f>IF(AC10=0,0,+$H10)</f>
        <v>0</v>
      </c>
      <c r="AA10" s="133">
        <f>IF(AC10=0,0,+$I10)</f>
        <v>0</v>
      </c>
      <c r="AB10" s="133">
        <f>IF(AC10=0,0,+$J10)</f>
        <v>0</v>
      </c>
      <c r="AC10" s="133">
        <f>IF(R10=25%,H10,0)</f>
        <v>0</v>
      </c>
      <c r="AD10" s="24">
        <f>ROUND(+AC10*R10,0)</f>
        <v>0</v>
      </c>
      <c r="AF10" s="129">
        <f>IF(AI10=0,0,+$H10)</f>
        <v>0</v>
      </c>
      <c r="AG10" s="133">
        <f>IF(AI10=0,0,+$I10)</f>
        <v>0</v>
      </c>
      <c r="AH10" s="133">
        <f>IF(AI10=0,0,+$J10)</f>
        <v>0</v>
      </c>
      <c r="AI10" s="133">
        <f>IF(R10=40%,H10,0)</f>
        <v>0</v>
      </c>
      <c r="AJ10" s="24">
        <f>ROUND(+AI10*R10,0)</f>
        <v>0</v>
      </c>
      <c r="AL10" s="91">
        <f>IF(K10=0,0,ROUND(+I10/K10,-3))</f>
        <v>0</v>
      </c>
      <c r="AM10" s="92">
        <f t="shared" ref="AM10:AM41" si="2">IF(L10=0,0,ROUND(+J10/L10,-3))</f>
        <v>0</v>
      </c>
      <c r="AN10" s="93">
        <f t="shared" ref="AN10:AN11" si="3">IF(AL10=0,0,+AM10/AL10-1)</f>
        <v>0</v>
      </c>
    </row>
    <row r="11" spans="1:40" ht="13.2" customHeight="1" x14ac:dyDescent="0.25">
      <c r="B11" s="125" t="s">
        <v>5</v>
      </c>
      <c r="C11" s="125" t="s">
        <v>5</v>
      </c>
      <c r="D11" s="125" t="s">
        <v>5</v>
      </c>
      <c r="E11" s="125" t="s">
        <v>5</v>
      </c>
      <c r="F11" s="125" t="s">
        <v>5</v>
      </c>
      <c r="G11" s="51" t="s">
        <v>24</v>
      </c>
      <c r="H11" s="42">
        <v>0</v>
      </c>
      <c r="I11" s="15">
        <f t="shared" ref="I11:I16" si="4">+H11-J11</f>
        <v>0</v>
      </c>
      <c r="J11" s="47">
        <v>0</v>
      </c>
      <c r="K11" s="40">
        <v>0</v>
      </c>
      <c r="L11" s="42">
        <v>0</v>
      </c>
      <c r="M11" s="44" t="s">
        <v>5</v>
      </c>
      <c r="O11" s="19" t="s">
        <v>4</v>
      </c>
      <c r="P11" s="20" t="s">
        <v>4</v>
      </c>
      <c r="R11" s="127">
        <f t="shared" si="1"/>
        <v>0</v>
      </c>
      <c r="T11" s="130">
        <f t="shared" ref="T11:T74" si="5">IF(W11=0,0,+$H11)</f>
        <v>0</v>
      </c>
      <c r="U11" s="134">
        <f t="shared" ref="U11:U74" si="6">IF(W11=0,0,+$I11)</f>
        <v>0</v>
      </c>
      <c r="V11" s="134">
        <f t="shared" ref="V11:V74" si="7">IF(W11=0,0,+$J11)</f>
        <v>0</v>
      </c>
      <c r="W11" s="134">
        <f t="shared" ref="W11:W74" si="8">IF(R11=0%,H11,0)</f>
        <v>0</v>
      </c>
      <c r="X11" s="26">
        <f t="shared" ref="X11:X74" si="9">ROUND(+W11*R11,0)</f>
        <v>0</v>
      </c>
      <c r="Z11" s="130">
        <f t="shared" ref="Z11:Z74" si="10">IF(AC11=0,0,+$H11)</f>
        <v>0</v>
      </c>
      <c r="AA11" s="134">
        <f t="shared" ref="AA11:AA74" si="11">IF(AC11=0,0,+$I11)</f>
        <v>0</v>
      </c>
      <c r="AB11" s="134">
        <f t="shared" ref="AB11:AB74" si="12">IF(AC11=0,0,+$J11)</f>
        <v>0</v>
      </c>
      <c r="AC11" s="134">
        <f t="shared" ref="AC11:AC74" si="13">IF(R11=25%,H11,0)</f>
        <v>0</v>
      </c>
      <c r="AD11" s="26">
        <f t="shared" ref="AD11:AD74" si="14">ROUND(+AC11*R11,0)</f>
        <v>0</v>
      </c>
      <c r="AF11" s="130">
        <f t="shared" ref="AF11:AF74" si="15">IF(AI11=0,0,+$H11)</f>
        <v>0</v>
      </c>
      <c r="AG11" s="134">
        <f t="shared" ref="AG11:AG74" si="16">IF(AI11=0,0,+$I11)</f>
        <v>0</v>
      </c>
      <c r="AH11" s="134">
        <f t="shared" ref="AH11:AH74" si="17">IF(AI11=0,0,+$J11)</f>
        <v>0</v>
      </c>
      <c r="AI11" s="134">
        <f t="shared" ref="AI11:AI74" si="18">IF(R11=40%,H11,0)</f>
        <v>0</v>
      </c>
      <c r="AJ11" s="26">
        <f t="shared" ref="AJ11:AJ74" si="19">ROUND(+AI11*R11,0)</f>
        <v>0</v>
      </c>
      <c r="AL11" s="94">
        <f>IF(K11=0,0,ROUND(+I11/K11,-3))</f>
        <v>0</v>
      </c>
      <c r="AM11" s="95">
        <f t="shared" si="2"/>
        <v>0</v>
      </c>
      <c r="AN11" s="96">
        <f t="shared" si="3"/>
        <v>0</v>
      </c>
    </row>
    <row r="12" spans="1:40" ht="13.2" customHeight="1" x14ac:dyDescent="0.25">
      <c r="B12" s="125" t="s">
        <v>5</v>
      </c>
      <c r="C12" s="125" t="s">
        <v>5</v>
      </c>
      <c r="D12" s="125" t="s">
        <v>5</v>
      </c>
      <c r="E12" s="125" t="s">
        <v>5</v>
      </c>
      <c r="F12" s="125" t="s">
        <v>5</v>
      </c>
      <c r="G12" s="51" t="s">
        <v>24</v>
      </c>
      <c r="H12" s="42">
        <v>0</v>
      </c>
      <c r="I12" s="15">
        <f t="shared" si="4"/>
        <v>0</v>
      </c>
      <c r="J12" s="47">
        <v>0</v>
      </c>
      <c r="K12" s="40">
        <v>0</v>
      </c>
      <c r="L12" s="42">
        <v>0</v>
      </c>
      <c r="M12" s="44" t="s">
        <v>5</v>
      </c>
      <c r="N12" s="9"/>
      <c r="O12" s="19" t="s">
        <v>4</v>
      </c>
      <c r="P12" s="20" t="s">
        <v>4</v>
      </c>
      <c r="Q12" s="9"/>
      <c r="R12" s="127">
        <f t="shared" si="1"/>
        <v>0</v>
      </c>
      <c r="S12" s="9"/>
      <c r="T12" s="130">
        <f t="shared" si="5"/>
        <v>0</v>
      </c>
      <c r="U12" s="134">
        <f t="shared" si="6"/>
        <v>0</v>
      </c>
      <c r="V12" s="134">
        <f t="shared" si="7"/>
        <v>0</v>
      </c>
      <c r="W12" s="134">
        <f t="shared" si="8"/>
        <v>0</v>
      </c>
      <c r="X12" s="26">
        <f t="shared" si="9"/>
        <v>0</v>
      </c>
      <c r="Y12" s="9"/>
      <c r="Z12" s="130">
        <f t="shared" si="10"/>
        <v>0</v>
      </c>
      <c r="AA12" s="134">
        <f t="shared" si="11"/>
        <v>0</v>
      </c>
      <c r="AB12" s="134">
        <f t="shared" si="12"/>
        <v>0</v>
      </c>
      <c r="AC12" s="134">
        <f t="shared" si="13"/>
        <v>0</v>
      </c>
      <c r="AD12" s="26">
        <f t="shared" si="14"/>
        <v>0</v>
      </c>
      <c r="AE12" s="9"/>
      <c r="AF12" s="130">
        <f t="shared" si="15"/>
        <v>0</v>
      </c>
      <c r="AG12" s="134">
        <f t="shared" si="16"/>
        <v>0</v>
      </c>
      <c r="AH12" s="134">
        <f t="shared" si="17"/>
        <v>0</v>
      </c>
      <c r="AI12" s="134">
        <f t="shared" si="18"/>
        <v>0</v>
      </c>
      <c r="AJ12" s="26">
        <f t="shared" si="19"/>
        <v>0</v>
      </c>
      <c r="AK12" s="9"/>
      <c r="AL12" s="94">
        <f>IF(K12=0,0,ROUND(+I12/K12,-3))</f>
        <v>0</v>
      </c>
      <c r="AM12" s="95">
        <f t="shared" si="2"/>
        <v>0</v>
      </c>
      <c r="AN12" s="96">
        <f>IF(AL12=0,0,+AM12/AL12-1)</f>
        <v>0</v>
      </c>
    </row>
    <row r="13" spans="1:40" ht="13.2" customHeight="1" x14ac:dyDescent="0.25">
      <c r="B13" s="125" t="s">
        <v>5</v>
      </c>
      <c r="C13" s="125" t="s">
        <v>5</v>
      </c>
      <c r="D13" s="125" t="s">
        <v>5</v>
      </c>
      <c r="E13" s="125" t="s">
        <v>5</v>
      </c>
      <c r="F13" s="125" t="s">
        <v>5</v>
      </c>
      <c r="G13" s="51" t="s">
        <v>24</v>
      </c>
      <c r="H13" s="42">
        <v>0</v>
      </c>
      <c r="I13" s="15">
        <f t="shared" si="4"/>
        <v>0</v>
      </c>
      <c r="J13" s="47">
        <v>0</v>
      </c>
      <c r="K13" s="40">
        <v>0</v>
      </c>
      <c r="L13" s="42">
        <v>0</v>
      </c>
      <c r="M13" s="44" t="s">
        <v>5</v>
      </c>
      <c r="O13" s="19" t="s">
        <v>4</v>
      </c>
      <c r="P13" s="20" t="s">
        <v>4</v>
      </c>
      <c r="R13" s="127">
        <f t="shared" si="1"/>
        <v>0</v>
      </c>
      <c r="T13" s="130">
        <f t="shared" si="5"/>
        <v>0</v>
      </c>
      <c r="U13" s="134">
        <f t="shared" si="6"/>
        <v>0</v>
      </c>
      <c r="V13" s="134">
        <f t="shared" si="7"/>
        <v>0</v>
      </c>
      <c r="W13" s="134">
        <f t="shared" si="8"/>
        <v>0</v>
      </c>
      <c r="X13" s="26">
        <f t="shared" si="9"/>
        <v>0</v>
      </c>
      <c r="Z13" s="130">
        <f t="shared" si="10"/>
        <v>0</v>
      </c>
      <c r="AA13" s="134">
        <f t="shared" si="11"/>
        <v>0</v>
      </c>
      <c r="AB13" s="134">
        <f t="shared" si="12"/>
        <v>0</v>
      </c>
      <c r="AC13" s="134">
        <f t="shared" si="13"/>
        <v>0</v>
      </c>
      <c r="AD13" s="26">
        <f t="shared" si="14"/>
        <v>0</v>
      </c>
      <c r="AF13" s="130">
        <f t="shared" si="15"/>
        <v>0</v>
      </c>
      <c r="AG13" s="134">
        <f t="shared" si="16"/>
        <v>0</v>
      </c>
      <c r="AH13" s="134">
        <f t="shared" si="17"/>
        <v>0</v>
      </c>
      <c r="AI13" s="134">
        <f t="shared" si="18"/>
        <v>0</v>
      </c>
      <c r="AJ13" s="26">
        <f t="shared" si="19"/>
        <v>0</v>
      </c>
      <c r="AL13" s="94">
        <f t="shared" ref="AL13:AL76" si="20">IF(K13=0,0,ROUND(+I13/K13,-3))</f>
        <v>0</v>
      </c>
      <c r="AM13" s="95">
        <f t="shared" si="2"/>
        <v>0</v>
      </c>
      <c r="AN13" s="96">
        <f t="shared" ref="AN13:AN76" si="21">IF(AL13=0,0,+AM13/AL13-1)</f>
        <v>0</v>
      </c>
    </row>
    <row r="14" spans="1:40" ht="13.2" customHeight="1" x14ac:dyDescent="0.25">
      <c r="B14" s="125" t="s">
        <v>5</v>
      </c>
      <c r="C14" s="125" t="s">
        <v>5</v>
      </c>
      <c r="D14" s="125" t="s">
        <v>5</v>
      </c>
      <c r="E14" s="125" t="s">
        <v>5</v>
      </c>
      <c r="F14" s="125" t="s">
        <v>5</v>
      </c>
      <c r="G14" s="51" t="s">
        <v>24</v>
      </c>
      <c r="H14" s="42">
        <v>0</v>
      </c>
      <c r="I14" s="15">
        <f t="shared" si="4"/>
        <v>0</v>
      </c>
      <c r="J14" s="47">
        <v>0</v>
      </c>
      <c r="K14" s="40">
        <v>0</v>
      </c>
      <c r="L14" s="42">
        <v>0</v>
      </c>
      <c r="M14" s="44" t="s">
        <v>5</v>
      </c>
      <c r="O14" s="19" t="s">
        <v>4</v>
      </c>
      <c r="P14" s="20" t="s">
        <v>4</v>
      </c>
      <c r="R14" s="127">
        <f t="shared" si="1"/>
        <v>0</v>
      </c>
      <c r="T14" s="130">
        <f t="shared" si="5"/>
        <v>0</v>
      </c>
      <c r="U14" s="134">
        <f t="shared" si="6"/>
        <v>0</v>
      </c>
      <c r="V14" s="134">
        <f t="shared" si="7"/>
        <v>0</v>
      </c>
      <c r="W14" s="134">
        <f t="shared" si="8"/>
        <v>0</v>
      </c>
      <c r="X14" s="26">
        <f t="shared" si="9"/>
        <v>0</v>
      </c>
      <c r="Z14" s="130">
        <f t="shared" si="10"/>
        <v>0</v>
      </c>
      <c r="AA14" s="134">
        <f t="shared" si="11"/>
        <v>0</v>
      </c>
      <c r="AB14" s="134">
        <f t="shared" si="12"/>
        <v>0</v>
      </c>
      <c r="AC14" s="134">
        <f t="shared" si="13"/>
        <v>0</v>
      </c>
      <c r="AD14" s="26">
        <f t="shared" si="14"/>
        <v>0</v>
      </c>
      <c r="AF14" s="130">
        <f t="shared" si="15"/>
        <v>0</v>
      </c>
      <c r="AG14" s="134">
        <f t="shared" si="16"/>
        <v>0</v>
      </c>
      <c r="AH14" s="134">
        <f t="shared" si="17"/>
        <v>0</v>
      </c>
      <c r="AI14" s="134">
        <f t="shared" si="18"/>
        <v>0</v>
      </c>
      <c r="AJ14" s="26">
        <f t="shared" si="19"/>
        <v>0</v>
      </c>
      <c r="AL14" s="94">
        <f t="shared" si="20"/>
        <v>0</v>
      </c>
      <c r="AM14" s="95">
        <f t="shared" si="2"/>
        <v>0</v>
      </c>
      <c r="AN14" s="96">
        <f t="shared" si="21"/>
        <v>0</v>
      </c>
    </row>
    <row r="15" spans="1:40" ht="13.2" customHeight="1" x14ac:dyDescent="0.25">
      <c r="B15" s="125" t="s">
        <v>5</v>
      </c>
      <c r="C15" s="125" t="s">
        <v>5</v>
      </c>
      <c r="D15" s="125" t="s">
        <v>5</v>
      </c>
      <c r="E15" s="125" t="s">
        <v>5</v>
      </c>
      <c r="F15" s="125" t="s">
        <v>5</v>
      </c>
      <c r="G15" s="51" t="s">
        <v>24</v>
      </c>
      <c r="H15" s="42">
        <v>0</v>
      </c>
      <c r="I15" s="15">
        <f t="shared" si="4"/>
        <v>0</v>
      </c>
      <c r="J15" s="47">
        <v>0</v>
      </c>
      <c r="K15" s="40">
        <v>0</v>
      </c>
      <c r="L15" s="42">
        <v>0</v>
      </c>
      <c r="M15" s="44" t="s">
        <v>5</v>
      </c>
      <c r="O15" s="19" t="s">
        <v>4</v>
      </c>
      <c r="P15" s="20" t="s">
        <v>4</v>
      </c>
      <c r="R15" s="127">
        <f>VLOOKUP(M15,$G$112:$H$118,2,FALSE)</f>
        <v>0</v>
      </c>
      <c r="T15" s="130">
        <f t="shared" si="5"/>
        <v>0</v>
      </c>
      <c r="U15" s="134">
        <f t="shared" si="6"/>
        <v>0</v>
      </c>
      <c r="V15" s="134">
        <f t="shared" si="7"/>
        <v>0</v>
      </c>
      <c r="W15" s="134">
        <f t="shared" si="8"/>
        <v>0</v>
      </c>
      <c r="X15" s="26">
        <f t="shared" si="9"/>
        <v>0</v>
      </c>
      <c r="Z15" s="130">
        <f t="shared" si="10"/>
        <v>0</v>
      </c>
      <c r="AA15" s="134">
        <f t="shared" si="11"/>
        <v>0</v>
      </c>
      <c r="AB15" s="134">
        <f t="shared" si="12"/>
        <v>0</v>
      </c>
      <c r="AC15" s="134">
        <f t="shared" si="13"/>
        <v>0</v>
      </c>
      <c r="AD15" s="26">
        <f t="shared" si="14"/>
        <v>0</v>
      </c>
      <c r="AF15" s="130">
        <f t="shared" si="15"/>
        <v>0</v>
      </c>
      <c r="AG15" s="134">
        <f t="shared" si="16"/>
        <v>0</v>
      </c>
      <c r="AH15" s="134">
        <f t="shared" si="17"/>
        <v>0</v>
      </c>
      <c r="AI15" s="134">
        <f t="shared" si="18"/>
        <v>0</v>
      </c>
      <c r="AJ15" s="26">
        <f t="shared" si="19"/>
        <v>0</v>
      </c>
      <c r="AL15" s="94">
        <f t="shared" si="20"/>
        <v>0</v>
      </c>
      <c r="AM15" s="95">
        <f t="shared" si="2"/>
        <v>0</v>
      </c>
      <c r="AN15" s="96">
        <f t="shared" si="21"/>
        <v>0</v>
      </c>
    </row>
    <row r="16" spans="1:40" ht="13.2" customHeight="1" x14ac:dyDescent="0.25">
      <c r="B16" s="125" t="s">
        <v>5</v>
      </c>
      <c r="C16" s="125" t="s">
        <v>5</v>
      </c>
      <c r="D16" s="125" t="s">
        <v>5</v>
      </c>
      <c r="E16" s="125" t="s">
        <v>5</v>
      </c>
      <c r="F16" s="125" t="s">
        <v>5</v>
      </c>
      <c r="G16" s="51" t="s">
        <v>24</v>
      </c>
      <c r="H16" s="42">
        <v>0</v>
      </c>
      <c r="I16" s="15">
        <f t="shared" si="4"/>
        <v>0</v>
      </c>
      <c r="J16" s="47">
        <v>0</v>
      </c>
      <c r="K16" s="40">
        <v>0</v>
      </c>
      <c r="L16" s="42">
        <v>0</v>
      </c>
      <c r="M16" s="44" t="s">
        <v>5</v>
      </c>
      <c r="O16" s="19" t="s">
        <v>4</v>
      </c>
      <c r="P16" s="20" t="s">
        <v>4</v>
      </c>
      <c r="R16" s="127">
        <f t="shared" si="1"/>
        <v>0</v>
      </c>
      <c r="T16" s="130">
        <f t="shared" si="5"/>
        <v>0</v>
      </c>
      <c r="U16" s="134">
        <f t="shared" si="6"/>
        <v>0</v>
      </c>
      <c r="V16" s="134">
        <f t="shared" si="7"/>
        <v>0</v>
      </c>
      <c r="W16" s="134">
        <f t="shared" si="8"/>
        <v>0</v>
      </c>
      <c r="X16" s="26">
        <f t="shared" si="9"/>
        <v>0</v>
      </c>
      <c r="Z16" s="130">
        <f t="shared" si="10"/>
        <v>0</v>
      </c>
      <c r="AA16" s="134">
        <f t="shared" si="11"/>
        <v>0</v>
      </c>
      <c r="AB16" s="134">
        <f t="shared" si="12"/>
        <v>0</v>
      </c>
      <c r="AC16" s="134">
        <f t="shared" si="13"/>
        <v>0</v>
      </c>
      <c r="AD16" s="26">
        <f t="shared" si="14"/>
        <v>0</v>
      </c>
      <c r="AF16" s="130">
        <f t="shared" si="15"/>
        <v>0</v>
      </c>
      <c r="AG16" s="134">
        <f t="shared" si="16"/>
        <v>0</v>
      </c>
      <c r="AH16" s="134">
        <f t="shared" si="17"/>
        <v>0</v>
      </c>
      <c r="AI16" s="134">
        <f t="shared" si="18"/>
        <v>0</v>
      </c>
      <c r="AJ16" s="26">
        <f t="shared" si="19"/>
        <v>0</v>
      </c>
      <c r="AL16" s="94">
        <f t="shared" si="20"/>
        <v>0</v>
      </c>
      <c r="AM16" s="95">
        <f t="shared" si="2"/>
        <v>0</v>
      </c>
      <c r="AN16" s="96">
        <f t="shared" si="21"/>
        <v>0</v>
      </c>
    </row>
    <row r="17" spans="2:40" ht="13.2" customHeight="1" x14ac:dyDescent="0.25">
      <c r="B17" s="125" t="s">
        <v>5</v>
      </c>
      <c r="C17" s="125" t="s">
        <v>5</v>
      </c>
      <c r="D17" s="125" t="s">
        <v>5</v>
      </c>
      <c r="E17" s="125" t="s">
        <v>5</v>
      </c>
      <c r="F17" s="125" t="s">
        <v>5</v>
      </c>
      <c r="G17" s="51" t="s">
        <v>24</v>
      </c>
      <c r="H17" s="42">
        <v>0</v>
      </c>
      <c r="I17" s="15">
        <f t="shared" ref="I17" si="22">+H17-J17</f>
        <v>0</v>
      </c>
      <c r="J17" s="47">
        <v>0</v>
      </c>
      <c r="K17" s="40">
        <v>0</v>
      </c>
      <c r="L17" s="42">
        <v>0</v>
      </c>
      <c r="M17" s="44" t="s">
        <v>5</v>
      </c>
      <c r="O17" s="19" t="s">
        <v>4</v>
      </c>
      <c r="P17" s="20" t="s">
        <v>4</v>
      </c>
      <c r="R17" s="127">
        <f t="shared" si="1"/>
        <v>0</v>
      </c>
      <c r="T17" s="130">
        <f t="shared" si="5"/>
        <v>0</v>
      </c>
      <c r="U17" s="134">
        <f t="shared" si="6"/>
        <v>0</v>
      </c>
      <c r="V17" s="134">
        <f t="shared" si="7"/>
        <v>0</v>
      </c>
      <c r="W17" s="134">
        <f t="shared" si="8"/>
        <v>0</v>
      </c>
      <c r="X17" s="26">
        <f t="shared" si="9"/>
        <v>0</v>
      </c>
      <c r="Z17" s="130">
        <f t="shared" si="10"/>
        <v>0</v>
      </c>
      <c r="AA17" s="134">
        <f t="shared" si="11"/>
        <v>0</v>
      </c>
      <c r="AB17" s="134">
        <f t="shared" si="12"/>
        <v>0</v>
      </c>
      <c r="AC17" s="134">
        <f t="shared" si="13"/>
        <v>0</v>
      </c>
      <c r="AD17" s="26">
        <f t="shared" si="14"/>
        <v>0</v>
      </c>
      <c r="AF17" s="130">
        <f t="shared" si="15"/>
        <v>0</v>
      </c>
      <c r="AG17" s="134">
        <f t="shared" si="16"/>
        <v>0</v>
      </c>
      <c r="AH17" s="134">
        <f t="shared" si="17"/>
        <v>0</v>
      </c>
      <c r="AI17" s="134">
        <f t="shared" si="18"/>
        <v>0</v>
      </c>
      <c r="AJ17" s="26">
        <f t="shared" si="19"/>
        <v>0</v>
      </c>
      <c r="AL17" s="94">
        <f t="shared" si="20"/>
        <v>0</v>
      </c>
      <c r="AM17" s="95">
        <f t="shared" si="2"/>
        <v>0</v>
      </c>
      <c r="AN17" s="96">
        <f t="shared" si="21"/>
        <v>0</v>
      </c>
    </row>
    <row r="18" spans="2:40" ht="13.2" customHeight="1" x14ac:dyDescent="0.25">
      <c r="B18" s="125" t="s">
        <v>5</v>
      </c>
      <c r="C18" s="125" t="s">
        <v>5</v>
      </c>
      <c r="D18" s="125" t="s">
        <v>5</v>
      </c>
      <c r="E18" s="125" t="s">
        <v>5</v>
      </c>
      <c r="F18" s="125" t="s">
        <v>5</v>
      </c>
      <c r="G18" s="51" t="s">
        <v>24</v>
      </c>
      <c r="H18" s="42">
        <v>0</v>
      </c>
      <c r="I18" s="15">
        <f t="shared" ref="I18" si="23">+H18-J18</f>
        <v>0</v>
      </c>
      <c r="J18" s="47">
        <v>0</v>
      </c>
      <c r="K18" s="40">
        <v>0</v>
      </c>
      <c r="L18" s="42">
        <v>0</v>
      </c>
      <c r="M18" s="44" t="s">
        <v>5</v>
      </c>
      <c r="O18" s="19" t="s">
        <v>4</v>
      </c>
      <c r="P18" s="20" t="s">
        <v>4</v>
      </c>
      <c r="R18" s="127">
        <f t="shared" si="1"/>
        <v>0</v>
      </c>
      <c r="T18" s="130">
        <f t="shared" si="5"/>
        <v>0</v>
      </c>
      <c r="U18" s="134">
        <f t="shared" si="6"/>
        <v>0</v>
      </c>
      <c r="V18" s="134">
        <f t="shared" si="7"/>
        <v>0</v>
      </c>
      <c r="W18" s="134">
        <f t="shared" si="8"/>
        <v>0</v>
      </c>
      <c r="X18" s="26">
        <f t="shared" si="9"/>
        <v>0</v>
      </c>
      <c r="Z18" s="130">
        <f t="shared" si="10"/>
        <v>0</v>
      </c>
      <c r="AA18" s="134">
        <f t="shared" si="11"/>
        <v>0</v>
      </c>
      <c r="AB18" s="134">
        <f t="shared" si="12"/>
        <v>0</v>
      </c>
      <c r="AC18" s="134">
        <f t="shared" si="13"/>
        <v>0</v>
      </c>
      <c r="AD18" s="26">
        <f t="shared" si="14"/>
        <v>0</v>
      </c>
      <c r="AF18" s="130">
        <f t="shared" si="15"/>
        <v>0</v>
      </c>
      <c r="AG18" s="134">
        <f t="shared" si="16"/>
        <v>0</v>
      </c>
      <c r="AH18" s="134">
        <f t="shared" si="17"/>
        <v>0</v>
      </c>
      <c r="AI18" s="134">
        <f t="shared" si="18"/>
        <v>0</v>
      </c>
      <c r="AJ18" s="26">
        <f t="shared" si="19"/>
        <v>0</v>
      </c>
      <c r="AL18" s="94">
        <f t="shared" si="20"/>
        <v>0</v>
      </c>
      <c r="AM18" s="95">
        <f t="shared" si="2"/>
        <v>0</v>
      </c>
      <c r="AN18" s="96">
        <f t="shared" si="21"/>
        <v>0</v>
      </c>
    </row>
    <row r="19" spans="2:40" ht="13.2" customHeight="1" x14ac:dyDescent="0.25">
      <c r="B19" s="125" t="s">
        <v>5</v>
      </c>
      <c r="C19" s="125" t="s">
        <v>5</v>
      </c>
      <c r="D19" s="125" t="s">
        <v>5</v>
      </c>
      <c r="E19" s="125" t="s">
        <v>5</v>
      </c>
      <c r="F19" s="125" t="s">
        <v>5</v>
      </c>
      <c r="G19" s="51" t="s">
        <v>24</v>
      </c>
      <c r="H19" s="42">
        <v>0</v>
      </c>
      <c r="I19" s="15">
        <f t="shared" ref="I19" si="24">+H19-J19</f>
        <v>0</v>
      </c>
      <c r="J19" s="47">
        <v>0</v>
      </c>
      <c r="K19" s="40">
        <v>0</v>
      </c>
      <c r="L19" s="42">
        <v>0</v>
      </c>
      <c r="M19" s="44" t="s">
        <v>5</v>
      </c>
      <c r="O19" s="19" t="s">
        <v>4</v>
      </c>
      <c r="P19" s="20" t="s">
        <v>4</v>
      </c>
      <c r="R19" s="127">
        <f t="shared" si="1"/>
        <v>0</v>
      </c>
      <c r="T19" s="130">
        <f t="shared" si="5"/>
        <v>0</v>
      </c>
      <c r="U19" s="134">
        <f t="shared" si="6"/>
        <v>0</v>
      </c>
      <c r="V19" s="134">
        <f t="shared" si="7"/>
        <v>0</v>
      </c>
      <c r="W19" s="134">
        <f t="shared" si="8"/>
        <v>0</v>
      </c>
      <c r="X19" s="26">
        <f t="shared" si="9"/>
        <v>0</v>
      </c>
      <c r="Z19" s="130">
        <f t="shared" si="10"/>
        <v>0</v>
      </c>
      <c r="AA19" s="134">
        <f t="shared" si="11"/>
        <v>0</v>
      </c>
      <c r="AB19" s="134">
        <f t="shared" si="12"/>
        <v>0</v>
      </c>
      <c r="AC19" s="134">
        <f t="shared" si="13"/>
        <v>0</v>
      </c>
      <c r="AD19" s="26">
        <f t="shared" si="14"/>
        <v>0</v>
      </c>
      <c r="AF19" s="130">
        <f t="shared" si="15"/>
        <v>0</v>
      </c>
      <c r="AG19" s="134">
        <f t="shared" si="16"/>
        <v>0</v>
      </c>
      <c r="AH19" s="134">
        <f t="shared" si="17"/>
        <v>0</v>
      </c>
      <c r="AI19" s="134">
        <f t="shared" si="18"/>
        <v>0</v>
      </c>
      <c r="AJ19" s="26">
        <f t="shared" si="19"/>
        <v>0</v>
      </c>
      <c r="AL19" s="94">
        <f t="shared" si="20"/>
        <v>0</v>
      </c>
      <c r="AM19" s="95">
        <f t="shared" si="2"/>
        <v>0</v>
      </c>
      <c r="AN19" s="96">
        <f t="shared" si="21"/>
        <v>0</v>
      </c>
    </row>
    <row r="20" spans="2:40" ht="13.2" customHeight="1" x14ac:dyDescent="0.25">
      <c r="B20" s="125" t="s">
        <v>5</v>
      </c>
      <c r="C20" s="125" t="s">
        <v>5</v>
      </c>
      <c r="D20" s="125" t="s">
        <v>5</v>
      </c>
      <c r="E20" s="125" t="s">
        <v>5</v>
      </c>
      <c r="F20" s="125" t="s">
        <v>5</v>
      </c>
      <c r="G20" s="51" t="s">
        <v>24</v>
      </c>
      <c r="H20" s="42">
        <v>0</v>
      </c>
      <c r="I20" s="15">
        <f t="shared" ref="I20" si="25">+H20-J20</f>
        <v>0</v>
      </c>
      <c r="J20" s="47">
        <v>0</v>
      </c>
      <c r="K20" s="40">
        <v>0</v>
      </c>
      <c r="L20" s="42">
        <v>0</v>
      </c>
      <c r="M20" s="44" t="s">
        <v>5</v>
      </c>
      <c r="O20" s="19" t="s">
        <v>4</v>
      </c>
      <c r="P20" s="20" t="s">
        <v>4</v>
      </c>
      <c r="R20" s="127">
        <f t="shared" si="1"/>
        <v>0</v>
      </c>
      <c r="T20" s="130">
        <f t="shared" si="5"/>
        <v>0</v>
      </c>
      <c r="U20" s="134">
        <f t="shared" si="6"/>
        <v>0</v>
      </c>
      <c r="V20" s="134">
        <f t="shared" si="7"/>
        <v>0</v>
      </c>
      <c r="W20" s="134">
        <f t="shared" si="8"/>
        <v>0</v>
      </c>
      <c r="X20" s="26">
        <f t="shared" si="9"/>
        <v>0</v>
      </c>
      <c r="Z20" s="130">
        <f t="shared" si="10"/>
        <v>0</v>
      </c>
      <c r="AA20" s="134">
        <f t="shared" si="11"/>
        <v>0</v>
      </c>
      <c r="AB20" s="134">
        <f t="shared" si="12"/>
        <v>0</v>
      </c>
      <c r="AC20" s="134">
        <f t="shared" si="13"/>
        <v>0</v>
      </c>
      <c r="AD20" s="26">
        <f t="shared" si="14"/>
        <v>0</v>
      </c>
      <c r="AF20" s="130">
        <f t="shared" si="15"/>
        <v>0</v>
      </c>
      <c r="AG20" s="134">
        <f t="shared" si="16"/>
        <v>0</v>
      </c>
      <c r="AH20" s="134">
        <f t="shared" si="17"/>
        <v>0</v>
      </c>
      <c r="AI20" s="134">
        <f t="shared" si="18"/>
        <v>0</v>
      </c>
      <c r="AJ20" s="26">
        <f t="shared" si="19"/>
        <v>0</v>
      </c>
      <c r="AL20" s="94">
        <f t="shared" si="20"/>
        <v>0</v>
      </c>
      <c r="AM20" s="95">
        <f t="shared" si="2"/>
        <v>0</v>
      </c>
      <c r="AN20" s="96">
        <f t="shared" si="21"/>
        <v>0</v>
      </c>
    </row>
    <row r="21" spans="2:40" ht="13.2" customHeight="1" x14ac:dyDescent="0.25">
      <c r="B21" s="125" t="s">
        <v>5</v>
      </c>
      <c r="C21" s="125" t="s">
        <v>5</v>
      </c>
      <c r="D21" s="125" t="s">
        <v>5</v>
      </c>
      <c r="E21" s="125" t="s">
        <v>5</v>
      </c>
      <c r="F21" s="125" t="s">
        <v>5</v>
      </c>
      <c r="G21" s="51" t="s">
        <v>24</v>
      </c>
      <c r="H21" s="42">
        <v>0</v>
      </c>
      <c r="I21" s="15">
        <f t="shared" ref="I21:I81" si="26">+H21-J21</f>
        <v>0</v>
      </c>
      <c r="J21" s="47">
        <v>0</v>
      </c>
      <c r="K21" s="40">
        <v>0</v>
      </c>
      <c r="L21" s="42">
        <v>0</v>
      </c>
      <c r="M21" s="44" t="s">
        <v>5</v>
      </c>
      <c r="O21" s="19" t="s">
        <v>4</v>
      </c>
      <c r="P21" s="20" t="s">
        <v>4</v>
      </c>
      <c r="R21" s="127">
        <f t="shared" si="1"/>
        <v>0</v>
      </c>
      <c r="T21" s="130">
        <f t="shared" si="5"/>
        <v>0</v>
      </c>
      <c r="U21" s="134">
        <f t="shared" si="6"/>
        <v>0</v>
      </c>
      <c r="V21" s="134">
        <f t="shared" si="7"/>
        <v>0</v>
      </c>
      <c r="W21" s="134">
        <f t="shared" si="8"/>
        <v>0</v>
      </c>
      <c r="X21" s="26">
        <f t="shared" si="9"/>
        <v>0</v>
      </c>
      <c r="Z21" s="130">
        <f t="shared" si="10"/>
        <v>0</v>
      </c>
      <c r="AA21" s="134">
        <f t="shared" si="11"/>
        <v>0</v>
      </c>
      <c r="AB21" s="134">
        <f t="shared" si="12"/>
        <v>0</v>
      </c>
      <c r="AC21" s="134">
        <f t="shared" si="13"/>
        <v>0</v>
      </c>
      <c r="AD21" s="26">
        <f t="shared" si="14"/>
        <v>0</v>
      </c>
      <c r="AF21" s="130">
        <f t="shared" si="15"/>
        <v>0</v>
      </c>
      <c r="AG21" s="134">
        <f t="shared" si="16"/>
        <v>0</v>
      </c>
      <c r="AH21" s="134">
        <f t="shared" si="17"/>
        <v>0</v>
      </c>
      <c r="AI21" s="134">
        <f t="shared" si="18"/>
        <v>0</v>
      </c>
      <c r="AJ21" s="26">
        <f t="shared" si="19"/>
        <v>0</v>
      </c>
      <c r="AL21" s="94">
        <f t="shared" si="20"/>
        <v>0</v>
      </c>
      <c r="AM21" s="95">
        <f t="shared" si="2"/>
        <v>0</v>
      </c>
      <c r="AN21" s="96">
        <f t="shared" si="21"/>
        <v>0</v>
      </c>
    </row>
    <row r="22" spans="2:40" ht="13.2" customHeight="1" x14ac:dyDescent="0.25">
      <c r="B22" s="125" t="s">
        <v>5</v>
      </c>
      <c r="C22" s="125" t="s">
        <v>5</v>
      </c>
      <c r="D22" s="125" t="s">
        <v>5</v>
      </c>
      <c r="E22" s="125" t="s">
        <v>5</v>
      </c>
      <c r="F22" s="125" t="s">
        <v>5</v>
      </c>
      <c r="G22" s="51" t="s">
        <v>24</v>
      </c>
      <c r="H22" s="42">
        <v>0</v>
      </c>
      <c r="I22" s="15">
        <f t="shared" si="26"/>
        <v>0</v>
      </c>
      <c r="J22" s="47">
        <v>0</v>
      </c>
      <c r="K22" s="40">
        <v>0</v>
      </c>
      <c r="L22" s="42">
        <v>0</v>
      </c>
      <c r="M22" s="44" t="s">
        <v>5</v>
      </c>
      <c r="O22" s="19" t="s">
        <v>4</v>
      </c>
      <c r="P22" s="20" t="s">
        <v>4</v>
      </c>
      <c r="R22" s="127">
        <f t="shared" si="1"/>
        <v>0</v>
      </c>
      <c r="T22" s="130">
        <f t="shared" si="5"/>
        <v>0</v>
      </c>
      <c r="U22" s="134">
        <f t="shared" si="6"/>
        <v>0</v>
      </c>
      <c r="V22" s="134">
        <f t="shared" si="7"/>
        <v>0</v>
      </c>
      <c r="W22" s="134">
        <f t="shared" si="8"/>
        <v>0</v>
      </c>
      <c r="X22" s="26">
        <f t="shared" si="9"/>
        <v>0</v>
      </c>
      <c r="Z22" s="130">
        <f t="shared" si="10"/>
        <v>0</v>
      </c>
      <c r="AA22" s="134">
        <f t="shared" si="11"/>
        <v>0</v>
      </c>
      <c r="AB22" s="134">
        <f t="shared" si="12"/>
        <v>0</v>
      </c>
      <c r="AC22" s="134">
        <f t="shared" si="13"/>
        <v>0</v>
      </c>
      <c r="AD22" s="26">
        <f t="shared" si="14"/>
        <v>0</v>
      </c>
      <c r="AF22" s="130">
        <f t="shared" si="15"/>
        <v>0</v>
      </c>
      <c r="AG22" s="134">
        <f t="shared" si="16"/>
        <v>0</v>
      </c>
      <c r="AH22" s="134">
        <f t="shared" si="17"/>
        <v>0</v>
      </c>
      <c r="AI22" s="134">
        <f t="shared" si="18"/>
        <v>0</v>
      </c>
      <c r="AJ22" s="26">
        <f t="shared" si="19"/>
        <v>0</v>
      </c>
      <c r="AL22" s="94">
        <f t="shared" si="20"/>
        <v>0</v>
      </c>
      <c r="AM22" s="95">
        <f t="shared" si="2"/>
        <v>0</v>
      </c>
      <c r="AN22" s="96">
        <f t="shared" si="21"/>
        <v>0</v>
      </c>
    </row>
    <row r="23" spans="2:40" ht="13.2" customHeight="1" x14ac:dyDescent="0.25">
      <c r="B23" s="125" t="s">
        <v>5</v>
      </c>
      <c r="C23" s="125" t="s">
        <v>5</v>
      </c>
      <c r="D23" s="125" t="s">
        <v>5</v>
      </c>
      <c r="E23" s="125" t="s">
        <v>5</v>
      </c>
      <c r="F23" s="125" t="s">
        <v>5</v>
      </c>
      <c r="G23" s="51" t="s">
        <v>24</v>
      </c>
      <c r="H23" s="42">
        <v>0</v>
      </c>
      <c r="I23" s="15">
        <f t="shared" si="26"/>
        <v>0</v>
      </c>
      <c r="J23" s="47">
        <v>0</v>
      </c>
      <c r="K23" s="40">
        <v>0</v>
      </c>
      <c r="L23" s="42">
        <v>0</v>
      </c>
      <c r="M23" s="44" t="s">
        <v>5</v>
      </c>
      <c r="O23" s="19" t="s">
        <v>4</v>
      </c>
      <c r="P23" s="20" t="s">
        <v>4</v>
      </c>
      <c r="R23" s="127">
        <f t="shared" si="1"/>
        <v>0</v>
      </c>
      <c r="T23" s="130">
        <f t="shared" si="5"/>
        <v>0</v>
      </c>
      <c r="U23" s="134">
        <f t="shared" si="6"/>
        <v>0</v>
      </c>
      <c r="V23" s="134">
        <f t="shared" si="7"/>
        <v>0</v>
      </c>
      <c r="W23" s="134">
        <f t="shared" si="8"/>
        <v>0</v>
      </c>
      <c r="X23" s="26">
        <f t="shared" si="9"/>
        <v>0</v>
      </c>
      <c r="Z23" s="130">
        <f t="shared" si="10"/>
        <v>0</v>
      </c>
      <c r="AA23" s="134">
        <f t="shared" si="11"/>
        <v>0</v>
      </c>
      <c r="AB23" s="134">
        <f t="shared" si="12"/>
        <v>0</v>
      </c>
      <c r="AC23" s="134">
        <f t="shared" si="13"/>
        <v>0</v>
      </c>
      <c r="AD23" s="26">
        <f t="shared" si="14"/>
        <v>0</v>
      </c>
      <c r="AF23" s="130">
        <f t="shared" si="15"/>
        <v>0</v>
      </c>
      <c r="AG23" s="134">
        <f t="shared" si="16"/>
        <v>0</v>
      </c>
      <c r="AH23" s="134">
        <f t="shared" si="17"/>
        <v>0</v>
      </c>
      <c r="AI23" s="134">
        <f t="shared" si="18"/>
        <v>0</v>
      </c>
      <c r="AJ23" s="26">
        <f t="shared" si="19"/>
        <v>0</v>
      </c>
      <c r="AL23" s="94">
        <f t="shared" si="20"/>
        <v>0</v>
      </c>
      <c r="AM23" s="95">
        <f t="shared" si="2"/>
        <v>0</v>
      </c>
      <c r="AN23" s="96">
        <f t="shared" si="21"/>
        <v>0</v>
      </c>
    </row>
    <row r="24" spans="2:40" ht="13.2" customHeight="1" x14ac:dyDescent="0.25">
      <c r="B24" s="125" t="s">
        <v>5</v>
      </c>
      <c r="C24" s="125" t="s">
        <v>5</v>
      </c>
      <c r="D24" s="125" t="s">
        <v>5</v>
      </c>
      <c r="E24" s="125" t="s">
        <v>5</v>
      </c>
      <c r="F24" s="125" t="s">
        <v>5</v>
      </c>
      <c r="G24" s="51" t="s">
        <v>24</v>
      </c>
      <c r="H24" s="42">
        <v>0</v>
      </c>
      <c r="I24" s="15">
        <f t="shared" si="26"/>
        <v>0</v>
      </c>
      <c r="J24" s="47">
        <v>0</v>
      </c>
      <c r="K24" s="40">
        <v>0</v>
      </c>
      <c r="L24" s="42">
        <v>0</v>
      </c>
      <c r="M24" s="44" t="s">
        <v>5</v>
      </c>
      <c r="O24" s="19" t="s">
        <v>4</v>
      </c>
      <c r="P24" s="20" t="s">
        <v>4</v>
      </c>
      <c r="R24" s="127">
        <f t="shared" si="1"/>
        <v>0</v>
      </c>
      <c r="T24" s="130">
        <f t="shared" si="5"/>
        <v>0</v>
      </c>
      <c r="U24" s="134">
        <f t="shared" si="6"/>
        <v>0</v>
      </c>
      <c r="V24" s="134">
        <f t="shared" si="7"/>
        <v>0</v>
      </c>
      <c r="W24" s="134">
        <f t="shared" si="8"/>
        <v>0</v>
      </c>
      <c r="X24" s="26">
        <f t="shared" si="9"/>
        <v>0</v>
      </c>
      <c r="Z24" s="130">
        <f t="shared" si="10"/>
        <v>0</v>
      </c>
      <c r="AA24" s="134">
        <f t="shared" si="11"/>
        <v>0</v>
      </c>
      <c r="AB24" s="134">
        <f t="shared" si="12"/>
        <v>0</v>
      </c>
      <c r="AC24" s="134">
        <f t="shared" si="13"/>
        <v>0</v>
      </c>
      <c r="AD24" s="26">
        <f t="shared" si="14"/>
        <v>0</v>
      </c>
      <c r="AF24" s="130">
        <f t="shared" si="15"/>
        <v>0</v>
      </c>
      <c r="AG24" s="134">
        <f t="shared" si="16"/>
        <v>0</v>
      </c>
      <c r="AH24" s="134">
        <f t="shared" si="17"/>
        <v>0</v>
      </c>
      <c r="AI24" s="134">
        <f t="shared" si="18"/>
        <v>0</v>
      </c>
      <c r="AJ24" s="26">
        <f t="shared" si="19"/>
        <v>0</v>
      </c>
      <c r="AL24" s="94">
        <f t="shared" si="20"/>
        <v>0</v>
      </c>
      <c r="AM24" s="95">
        <f t="shared" si="2"/>
        <v>0</v>
      </c>
      <c r="AN24" s="96">
        <f t="shared" si="21"/>
        <v>0</v>
      </c>
    </row>
    <row r="25" spans="2:40" ht="13.2" customHeight="1" x14ac:dyDescent="0.25">
      <c r="B25" s="125" t="s">
        <v>5</v>
      </c>
      <c r="C25" s="125" t="s">
        <v>5</v>
      </c>
      <c r="D25" s="125" t="s">
        <v>5</v>
      </c>
      <c r="E25" s="125" t="s">
        <v>5</v>
      </c>
      <c r="F25" s="125" t="s">
        <v>5</v>
      </c>
      <c r="G25" s="51" t="s">
        <v>24</v>
      </c>
      <c r="H25" s="42">
        <v>0</v>
      </c>
      <c r="I25" s="15">
        <f t="shared" si="26"/>
        <v>0</v>
      </c>
      <c r="J25" s="47">
        <v>0</v>
      </c>
      <c r="K25" s="40">
        <v>0</v>
      </c>
      <c r="L25" s="42">
        <v>0</v>
      </c>
      <c r="M25" s="44" t="s">
        <v>5</v>
      </c>
      <c r="O25" s="19" t="s">
        <v>4</v>
      </c>
      <c r="P25" s="20" t="s">
        <v>4</v>
      </c>
      <c r="R25" s="127">
        <f t="shared" si="1"/>
        <v>0</v>
      </c>
      <c r="T25" s="130">
        <f t="shared" si="5"/>
        <v>0</v>
      </c>
      <c r="U25" s="134">
        <f t="shared" si="6"/>
        <v>0</v>
      </c>
      <c r="V25" s="134">
        <f t="shared" si="7"/>
        <v>0</v>
      </c>
      <c r="W25" s="134">
        <f t="shared" si="8"/>
        <v>0</v>
      </c>
      <c r="X25" s="26">
        <f t="shared" si="9"/>
        <v>0</v>
      </c>
      <c r="Z25" s="130">
        <f t="shared" si="10"/>
        <v>0</v>
      </c>
      <c r="AA25" s="134">
        <f t="shared" si="11"/>
        <v>0</v>
      </c>
      <c r="AB25" s="134">
        <f t="shared" si="12"/>
        <v>0</v>
      </c>
      <c r="AC25" s="134">
        <f t="shared" si="13"/>
        <v>0</v>
      </c>
      <c r="AD25" s="26">
        <f t="shared" si="14"/>
        <v>0</v>
      </c>
      <c r="AF25" s="130">
        <f t="shared" si="15"/>
        <v>0</v>
      </c>
      <c r="AG25" s="134">
        <f t="shared" si="16"/>
        <v>0</v>
      </c>
      <c r="AH25" s="134">
        <f t="shared" si="17"/>
        <v>0</v>
      </c>
      <c r="AI25" s="134">
        <f t="shared" si="18"/>
        <v>0</v>
      </c>
      <c r="AJ25" s="26">
        <f t="shared" si="19"/>
        <v>0</v>
      </c>
      <c r="AL25" s="94">
        <f t="shared" si="20"/>
        <v>0</v>
      </c>
      <c r="AM25" s="95">
        <f t="shared" si="2"/>
        <v>0</v>
      </c>
      <c r="AN25" s="96">
        <f t="shared" si="21"/>
        <v>0</v>
      </c>
    </row>
    <row r="26" spans="2:40" ht="13.2" customHeight="1" x14ac:dyDescent="0.25">
      <c r="B26" s="125" t="s">
        <v>5</v>
      </c>
      <c r="C26" s="125" t="s">
        <v>5</v>
      </c>
      <c r="D26" s="125" t="s">
        <v>5</v>
      </c>
      <c r="E26" s="125" t="s">
        <v>5</v>
      </c>
      <c r="F26" s="125" t="s">
        <v>5</v>
      </c>
      <c r="G26" s="51" t="s">
        <v>24</v>
      </c>
      <c r="H26" s="42">
        <v>0</v>
      </c>
      <c r="I26" s="15">
        <f t="shared" si="26"/>
        <v>0</v>
      </c>
      <c r="J26" s="47">
        <v>0</v>
      </c>
      <c r="K26" s="40">
        <v>0</v>
      </c>
      <c r="L26" s="42">
        <v>0</v>
      </c>
      <c r="M26" s="44" t="s">
        <v>5</v>
      </c>
      <c r="O26" s="19" t="s">
        <v>4</v>
      </c>
      <c r="P26" s="20" t="s">
        <v>4</v>
      </c>
      <c r="R26" s="127">
        <f t="shared" si="1"/>
        <v>0</v>
      </c>
      <c r="T26" s="130">
        <f t="shared" si="5"/>
        <v>0</v>
      </c>
      <c r="U26" s="134">
        <f t="shared" si="6"/>
        <v>0</v>
      </c>
      <c r="V26" s="134">
        <f t="shared" si="7"/>
        <v>0</v>
      </c>
      <c r="W26" s="134">
        <f t="shared" si="8"/>
        <v>0</v>
      </c>
      <c r="X26" s="26">
        <f t="shared" si="9"/>
        <v>0</v>
      </c>
      <c r="Z26" s="130">
        <f t="shared" si="10"/>
        <v>0</v>
      </c>
      <c r="AA26" s="134">
        <f t="shared" si="11"/>
        <v>0</v>
      </c>
      <c r="AB26" s="134">
        <f t="shared" si="12"/>
        <v>0</v>
      </c>
      <c r="AC26" s="134">
        <f t="shared" si="13"/>
        <v>0</v>
      </c>
      <c r="AD26" s="26">
        <f t="shared" si="14"/>
        <v>0</v>
      </c>
      <c r="AF26" s="130">
        <f t="shared" si="15"/>
        <v>0</v>
      </c>
      <c r="AG26" s="134">
        <f t="shared" si="16"/>
        <v>0</v>
      </c>
      <c r="AH26" s="134">
        <f t="shared" si="17"/>
        <v>0</v>
      </c>
      <c r="AI26" s="134">
        <f t="shared" si="18"/>
        <v>0</v>
      </c>
      <c r="AJ26" s="26">
        <f t="shared" si="19"/>
        <v>0</v>
      </c>
      <c r="AL26" s="94">
        <f t="shared" si="20"/>
        <v>0</v>
      </c>
      <c r="AM26" s="95">
        <f t="shared" si="2"/>
        <v>0</v>
      </c>
      <c r="AN26" s="96">
        <f t="shared" si="21"/>
        <v>0</v>
      </c>
    </row>
    <row r="27" spans="2:40" ht="13.2" customHeight="1" x14ac:dyDescent="0.25">
      <c r="B27" s="125" t="s">
        <v>5</v>
      </c>
      <c r="C27" s="125" t="s">
        <v>5</v>
      </c>
      <c r="D27" s="125" t="s">
        <v>5</v>
      </c>
      <c r="E27" s="125" t="s">
        <v>5</v>
      </c>
      <c r="F27" s="125" t="s">
        <v>5</v>
      </c>
      <c r="G27" s="51" t="s">
        <v>24</v>
      </c>
      <c r="H27" s="42">
        <v>0</v>
      </c>
      <c r="I27" s="15">
        <f t="shared" si="26"/>
        <v>0</v>
      </c>
      <c r="J27" s="47">
        <v>0</v>
      </c>
      <c r="K27" s="40">
        <v>0</v>
      </c>
      <c r="L27" s="42">
        <v>0</v>
      </c>
      <c r="M27" s="44" t="s">
        <v>5</v>
      </c>
      <c r="O27" s="19" t="s">
        <v>4</v>
      </c>
      <c r="P27" s="20" t="s">
        <v>4</v>
      </c>
      <c r="R27" s="127">
        <f t="shared" si="1"/>
        <v>0</v>
      </c>
      <c r="T27" s="130">
        <f t="shared" si="5"/>
        <v>0</v>
      </c>
      <c r="U27" s="134">
        <f t="shared" si="6"/>
        <v>0</v>
      </c>
      <c r="V27" s="134">
        <f t="shared" si="7"/>
        <v>0</v>
      </c>
      <c r="W27" s="134">
        <f t="shared" si="8"/>
        <v>0</v>
      </c>
      <c r="X27" s="26">
        <f t="shared" si="9"/>
        <v>0</v>
      </c>
      <c r="Z27" s="130">
        <f t="shared" si="10"/>
        <v>0</v>
      </c>
      <c r="AA27" s="134">
        <f t="shared" si="11"/>
        <v>0</v>
      </c>
      <c r="AB27" s="134">
        <f t="shared" si="12"/>
        <v>0</v>
      </c>
      <c r="AC27" s="134">
        <f t="shared" si="13"/>
        <v>0</v>
      </c>
      <c r="AD27" s="26">
        <f t="shared" si="14"/>
        <v>0</v>
      </c>
      <c r="AF27" s="130">
        <f t="shared" si="15"/>
        <v>0</v>
      </c>
      <c r="AG27" s="134">
        <f t="shared" si="16"/>
        <v>0</v>
      </c>
      <c r="AH27" s="134">
        <f t="shared" si="17"/>
        <v>0</v>
      </c>
      <c r="AI27" s="134">
        <f t="shared" si="18"/>
        <v>0</v>
      </c>
      <c r="AJ27" s="26">
        <f t="shared" si="19"/>
        <v>0</v>
      </c>
      <c r="AL27" s="94">
        <f t="shared" si="20"/>
        <v>0</v>
      </c>
      <c r="AM27" s="95">
        <f t="shared" si="2"/>
        <v>0</v>
      </c>
      <c r="AN27" s="96">
        <f t="shared" si="21"/>
        <v>0</v>
      </c>
    </row>
    <row r="28" spans="2:40" ht="13.2" customHeight="1" x14ac:dyDescent="0.25">
      <c r="B28" s="125" t="s">
        <v>5</v>
      </c>
      <c r="C28" s="125" t="s">
        <v>5</v>
      </c>
      <c r="D28" s="125" t="s">
        <v>5</v>
      </c>
      <c r="E28" s="125" t="s">
        <v>5</v>
      </c>
      <c r="F28" s="125" t="s">
        <v>5</v>
      </c>
      <c r="G28" s="51" t="s">
        <v>24</v>
      </c>
      <c r="H28" s="42">
        <v>0</v>
      </c>
      <c r="I28" s="15">
        <f t="shared" si="26"/>
        <v>0</v>
      </c>
      <c r="J28" s="47">
        <v>0</v>
      </c>
      <c r="K28" s="40">
        <v>0</v>
      </c>
      <c r="L28" s="42">
        <v>0</v>
      </c>
      <c r="M28" s="44" t="s">
        <v>5</v>
      </c>
      <c r="O28" s="19" t="s">
        <v>4</v>
      </c>
      <c r="P28" s="20" t="s">
        <v>4</v>
      </c>
      <c r="R28" s="127">
        <f t="shared" si="1"/>
        <v>0</v>
      </c>
      <c r="T28" s="130">
        <f t="shared" si="5"/>
        <v>0</v>
      </c>
      <c r="U28" s="134">
        <f t="shared" si="6"/>
        <v>0</v>
      </c>
      <c r="V28" s="134">
        <f t="shared" si="7"/>
        <v>0</v>
      </c>
      <c r="W28" s="134">
        <f t="shared" si="8"/>
        <v>0</v>
      </c>
      <c r="X28" s="26">
        <f t="shared" si="9"/>
        <v>0</v>
      </c>
      <c r="Z28" s="130">
        <f t="shared" si="10"/>
        <v>0</v>
      </c>
      <c r="AA28" s="134">
        <f t="shared" si="11"/>
        <v>0</v>
      </c>
      <c r="AB28" s="134">
        <f t="shared" si="12"/>
        <v>0</v>
      </c>
      <c r="AC28" s="134">
        <f t="shared" si="13"/>
        <v>0</v>
      </c>
      <c r="AD28" s="26">
        <f t="shared" si="14"/>
        <v>0</v>
      </c>
      <c r="AF28" s="130">
        <f t="shared" si="15"/>
        <v>0</v>
      </c>
      <c r="AG28" s="134">
        <f t="shared" si="16"/>
        <v>0</v>
      </c>
      <c r="AH28" s="134">
        <f t="shared" si="17"/>
        <v>0</v>
      </c>
      <c r="AI28" s="134">
        <f t="shared" si="18"/>
        <v>0</v>
      </c>
      <c r="AJ28" s="26">
        <f t="shared" si="19"/>
        <v>0</v>
      </c>
      <c r="AL28" s="94">
        <f t="shared" si="20"/>
        <v>0</v>
      </c>
      <c r="AM28" s="95">
        <f t="shared" si="2"/>
        <v>0</v>
      </c>
      <c r="AN28" s="96">
        <f t="shared" si="21"/>
        <v>0</v>
      </c>
    </row>
    <row r="29" spans="2:40" ht="13.2" customHeight="1" x14ac:dyDescent="0.25">
      <c r="B29" s="125" t="s">
        <v>5</v>
      </c>
      <c r="C29" s="125" t="s">
        <v>5</v>
      </c>
      <c r="D29" s="125" t="s">
        <v>5</v>
      </c>
      <c r="E29" s="125" t="s">
        <v>5</v>
      </c>
      <c r="F29" s="125" t="s">
        <v>5</v>
      </c>
      <c r="G29" s="51" t="s">
        <v>24</v>
      </c>
      <c r="H29" s="42">
        <v>0</v>
      </c>
      <c r="I29" s="15">
        <f t="shared" si="26"/>
        <v>0</v>
      </c>
      <c r="J29" s="47">
        <v>0</v>
      </c>
      <c r="K29" s="40">
        <v>0</v>
      </c>
      <c r="L29" s="42">
        <v>0</v>
      </c>
      <c r="M29" s="44" t="s">
        <v>5</v>
      </c>
      <c r="O29" s="19" t="s">
        <v>4</v>
      </c>
      <c r="P29" s="20" t="s">
        <v>4</v>
      </c>
      <c r="R29" s="127">
        <f t="shared" si="1"/>
        <v>0</v>
      </c>
      <c r="T29" s="130">
        <f t="shared" si="5"/>
        <v>0</v>
      </c>
      <c r="U29" s="134">
        <f t="shared" si="6"/>
        <v>0</v>
      </c>
      <c r="V29" s="134">
        <f t="shared" si="7"/>
        <v>0</v>
      </c>
      <c r="W29" s="134">
        <f t="shared" si="8"/>
        <v>0</v>
      </c>
      <c r="X29" s="26">
        <f t="shared" si="9"/>
        <v>0</v>
      </c>
      <c r="Z29" s="130">
        <f t="shared" si="10"/>
        <v>0</v>
      </c>
      <c r="AA29" s="134">
        <f t="shared" si="11"/>
        <v>0</v>
      </c>
      <c r="AB29" s="134">
        <f t="shared" si="12"/>
        <v>0</v>
      </c>
      <c r="AC29" s="134">
        <f t="shared" si="13"/>
        <v>0</v>
      </c>
      <c r="AD29" s="26">
        <f t="shared" si="14"/>
        <v>0</v>
      </c>
      <c r="AF29" s="130">
        <f t="shared" si="15"/>
        <v>0</v>
      </c>
      <c r="AG29" s="134">
        <f t="shared" si="16"/>
        <v>0</v>
      </c>
      <c r="AH29" s="134">
        <f t="shared" si="17"/>
        <v>0</v>
      </c>
      <c r="AI29" s="134">
        <f t="shared" si="18"/>
        <v>0</v>
      </c>
      <c r="AJ29" s="26">
        <f t="shared" si="19"/>
        <v>0</v>
      </c>
      <c r="AL29" s="94">
        <f t="shared" si="20"/>
        <v>0</v>
      </c>
      <c r="AM29" s="95">
        <f t="shared" si="2"/>
        <v>0</v>
      </c>
      <c r="AN29" s="96">
        <f t="shared" si="21"/>
        <v>0</v>
      </c>
    </row>
    <row r="30" spans="2:40" ht="13.2" customHeight="1" x14ac:dyDescent="0.25">
      <c r="B30" s="125" t="s">
        <v>5</v>
      </c>
      <c r="C30" s="125" t="s">
        <v>5</v>
      </c>
      <c r="D30" s="125" t="s">
        <v>5</v>
      </c>
      <c r="E30" s="125" t="s">
        <v>5</v>
      </c>
      <c r="F30" s="125" t="s">
        <v>5</v>
      </c>
      <c r="G30" s="51" t="s">
        <v>24</v>
      </c>
      <c r="H30" s="42">
        <v>0</v>
      </c>
      <c r="I30" s="15">
        <f t="shared" si="26"/>
        <v>0</v>
      </c>
      <c r="J30" s="47">
        <v>0</v>
      </c>
      <c r="K30" s="40">
        <v>0</v>
      </c>
      <c r="L30" s="42">
        <v>0</v>
      </c>
      <c r="M30" s="44" t="s">
        <v>5</v>
      </c>
      <c r="O30" s="19" t="s">
        <v>4</v>
      </c>
      <c r="P30" s="20" t="s">
        <v>4</v>
      </c>
      <c r="R30" s="127">
        <f t="shared" si="1"/>
        <v>0</v>
      </c>
      <c r="T30" s="130">
        <f t="shared" si="5"/>
        <v>0</v>
      </c>
      <c r="U30" s="134">
        <f t="shared" si="6"/>
        <v>0</v>
      </c>
      <c r="V30" s="134">
        <f t="shared" si="7"/>
        <v>0</v>
      </c>
      <c r="W30" s="134">
        <f t="shared" si="8"/>
        <v>0</v>
      </c>
      <c r="X30" s="26">
        <f t="shared" si="9"/>
        <v>0</v>
      </c>
      <c r="Z30" s="130">
        <f t="shared" si="10"/>
        <v>0</v>
      </c>
      <c r="AA30" s="134">
        <f t="shared" si="11"/>
        <v>0</v>
      </c>
      <c r="AB30" s="134">
        <f t="shared" si="12"/>
        <v>0</v>
      </c>
      <c r="AC30" s="134">
        <f t="shared" si="13"/>
        <v>0</v>
      </c>
      <c r="AD30" s="26">
        <f t="shared" si="14"/>
        <v>0</v>
      </c>
      <c r="AF30" s="130">
        <f t="shared" si="15"/>
        <v>0</v>
      </c>
      <c r="AG30" s="134">
        <f t="shared" si="16"/>
        <v>0</v>
      </c>
      <c r="AH30" s="134">
        <f t="shared" si="17"/>
        <v>0</v>
      </c>
      <c r="AI30" s="134">
        <f t="shared" si="18"/>
        <v>0</v>
      </c>
      <c r="AJ30" s="26">
        <f t="shared" si="19"/>
        <v>0</v>
      </c>
      <c r="AL30" s="94">
        <f t="shared" si="20"/>
        <v>0</v>
      </c>
      <c r="AM30" s="95">
        <f t="shared" si="2"/>
        <v>0</v>
      </c>
      <c r="AN30" s="96">
        <f t="shared" si="21"/>
        <v>0</v>
      </c>
    </row>
    <row r="31" spans="2:40" ht="13.2" customHeight="1" x14ac:dyDescent="0.25">
      <c r="B31" s="125" t="s">
        <v>5</v>
      </c>
      <c r="C31" s="125" t="s">
        <v>5</v>
      </c>
      <c r="D31" s="125" t="s">
        <v>5</v>
      </c>
      <c r="E31" s="125" t="s">
        <v>5</v>
      </c>
      <c r="F31" s="125" t="s">
        <v>5</v>
      </c>
      <c r="G31" s="51" t="s">
        <v>24</v>
      </c>
      <c r="H31" s="42">
        <v>0</v>
      </c>
      <c r="I31" s="15">
        <f t="shared" si="26"/>
        <v>0</v>
      </c>
      <c r="J31" s="47">
        <v>0</v>
      </c>
      <c r="K31" s="40">
        <v>0</v>
      </c>
      <c r="L31" s="42">
        <v>0</v>
      </c>
      <c r="M31" s="44" t="s">
        <v>5</v>
      </c>
      <c r="O31" s="19" t="s">
        <v>4</v>
      </c>
      <c r="P31" s="20" t="s">
        <v>4</v>
      </c>
      <c r="R31" s="127">
        <f t="shared" si="1"/>
        <v>0</v>
      </c>
      <c r="T31" s="130">
        <f t="shared" si="5"/>
        <v>0</v>
      </c>
      <c r="U31" s="134">
        <f t="shared" si="6"/>
        <v>0</v>
      </c>
      <c r="V31" s="134">
        <f t="shared" si="7"/>
        <v>0</v>
      </c>
      <c r="W31" s="134">
        <f t="shared" si="8"/>
        <v>0</v>
      </c>
      <c r="X31" s="26">
        <f t="shared" si="9"/>
        <v>0</v>
      </c>
      <c r="Z31" s="130">
        <f t="shared" si="10"/>
        <v>0</v>
      </c>
      <c r="AA31" s="134">
        <f t="shared" si="11"/>
        <v>0</v>
      </c>
      <c r="AB31" s="134">
        <f t="shared" si="12"/>
        <v>0</v>
      </c>
      <c r="AC31" s="134">
        <f t="shared" si="13"/>
        <v>0</v>
      </c>
      <c r="AD31" s="26">
        <f t="shared" si="14"/>
        <v>0</v>
      </c>
      <c r="AF31" s="130">
        <f t="shared" si="15"/>
        <v>0</v>
      </c>
      <c r="AG31" s="134">
        <f t="shared" si="16"/>
        <v>0</v>
      </c>
      <c r="AH31" s="134">
        <f t="shared" si="17"/>
        <v>0</v>
      </c>
      <c r="AI31" s="134">
        <f t="shared" si="18"/>
        <v>0</v>
      </c>
      <c r="AJ31" s="26">
        <f t="shared" si="19"/>
        <v>0</v>
      </c>
      <c r="AL31" s="94">
        <f t="shared" si="20"/>
        <v>0</v>
      </c>
      <c r="AM31" s="95">
        <f t="shared" si="2"/>
        <v>0</v>
      </c>
      <c r="AN31" s="96">
        <f t="shared" si="21"/>
        <v>0</v>
      </c>
    </row>
    <row r="32" spans="2:40" ht="13.2" customHeight="1" x14ac:dyDescent="0.25">
      <c r="B32" s="125" t="s">
        <v>5</v>
      </c>
      <c r="C32" s="125" t="s">
        <v>5</v>
      </c>
      <c r="D32" s="125" t="s">
        <v>5</v>
      </c>
      <c r="E32" s="125" t="s">
        <v>5</v>
      </c>
      <c r="F32" s="125" t="s">
        <v>5</v>
      </c>
      <c r="G32" s="51" t="s">
        <v>24</v>
      </c>
      <c r="H32" s="42">
        <v>0</v>
      </c>
      <c r="I32" s="15">
        <f t="shared" si="26"/>
        <v>0</v>
      </c>
      <c r="J32" s="47">
        <v>0</v>
      </c>
      <c r="K32" s="40">
        <v>0</v>
      </c>
      <c r="L32" s="42">
        <v>0</v>
      </c>
      <c r="M32" s="44" t="s">
        <v>5</v>
      </c>
      <c r="O32" s="19" t="s">
        <v>4</v>
      </c>
      <c r="P32" s="20" t="s">
        <v>4</v>
      </c>
      <c r="R32" s="127">
        <f t="shared" si="1"/>
        <v>0</v>
      </c>
      <c r="T32" s="130">
        <f t="shared" si="5"/>
        <v>0</v>
      </c>
      <c r="U32" s="134">
        <f t="shared" si="6"/>
        <v>0</v>
      </c>
      <c r="V32" s="134">
        <f t="shared" si="7"/>
        <v>0</v>
      </c>
      <c r="W32" s="134">
        <f t="shared" si="8"/>
        <v>0</v>
      </c>
      <c r="X32" s="26">
        <f t="shared" si="9"/>
        <v>0</v>
      </c>
      <c r="Z32" s="130">
        <f t="shared" si="10"/>
        <v>0</v>
      </c>
      <c r="AA32" s="134">
        <f t="shared" si="11"/>
        <v>0</v>
      </c>
      <c r="AB32" s="134">
        <f t="shared" si="12"/>
        <v>0</v>
      </c>
      <c r="AC32" s="134">
        <f t="shared" si="13"/>
        <v>0</v>
      </c>
      <c r="AD32" s="26">
        <f t="shared" si="14"/>
        <v>0</v>
      </c>
      <c r="AF32" s="130">
        <f t="shared" si="15"/>
        <v>0</v>
      </c>
      <c r="AG32" s="134">
        <f t="shared" si="16"/>
        <v>0</v>
      </c>
      <c r="AH32" s="134">
        <f t="shared" si="17"/>
        <v>0</v>
      </c>
      <c r="AI32" s="134">
        <f t="shared" si="18"/>
        <v>0</v>
      </c>
      <c r="AJ32" s="26">
        <f t="shared" si="19"/>
        <v>0</v>
      </c>
      <c r="AL32" s="94">
        <f t="shared" si="20"/>
        <v>0</v>
      </c>
      <c r="AM32" s="95">
        <f t="shared" si="2"/>
        <v>0</v>
      </c>
      <c r="AN32" s="96">
        <f t="shared" si="21"/>
        <v>0</v>
      </c>
    </row>
    <row r="33" spans="2:40" ht="13.2" customHeight="1" x14ac:dyDescent="0.25">
      <c r="B33" s="125" t="s">
        <v>5</v>
      </c>
      <c r="C33" s="125" t="s">
        <v>5</v>
      </c>
      <c r="D33" s="125" t="s">
        <v>5</v>
      </c>
      <c r="E33" s="125" t="s">
        <v>5</v>
      </c>
      <c r="F33" s="125" t="s">
        <v>5</v>
      </c>
      <c r="G33" s="51" t="s">
        <v>24</v>
      </c>
      <c r="H33" s="42">
        <v>0</v>
      </c>
      <c r="I33" s="15">
        <f t="shared" si="26"/>
        <v>0</v>
      </c>
      <c r="J33" s="47">
        <v>0</v>
      </c>
      <c r="K33" s="40">
        <v>0</v>
      </c>
      <c r="L33" s="42">
        <v>0</v>
      </c>
      <c r="M33" s="44" t="s">
        <v>5</v>
      </c>
      <c r="O33" s="19" t="s">
        <v>4</v>
      </c>
      <c r="P33" s="20" t="s">
        <v>4</v>
      </c>
      <c r="R33" s="127">
        <f t="shared" si="1"/>
        <v>0</v>
      </c>
      <c r="T33" s="130">
        <f t="shared" si="5"/>
        <v>0</v>
      </c>
      <c r="U33" s="134">
        <f t="shared" si="6"/>
        <v>0</v>
      </c>
      <c r="V33" s="134">
        <f t="shared" si="7"/>
        <v>0</v>
      </c>
      <c r="W33" s="134">
        <f t="shared" si="8"/>
        <v>0</v>
      </c>
      <c r="X33" s="26">
        <f t="shared" si="9"/>
        <v>0</v>
      </c>
      <c r="Z33" s="130">
        <f t="shared" si="10"/>
        <v>0</v>
      </c>
      <c r="AA33" s="134">
        <f t="shared" si="11"/>
        <v>0</v>
      </c>
      <c r="AB33" s="134">
        <f t="shared" si="12"/>
        <v>0</v>
      </c>
      <c r="AC33" s="134">
        <f t="shared" si="13"/>
        <v>0</v>
      </c>
      <c r="AD33" s="26">
        <f t="shared" si="14"/>
        <v>0</v>
      </c>
      <c r="AF33" s="130">
        <f t="shared" si="15"/>
        <v>0</v>
      </c>
      <c r="AG33" s="134">
        <f t="shared" si="16"/>
        <v>0</v>
      </c>
      <c r="AH33" s="134">
        <f t="shared" si="17"/>
        <v>0</v>
      </c>
      <c r="AI33" s="134">
        <f t="shared" si="18"/>
        <v>0</v>
      </c>
      <c r="AJ33" s="26">
        <f t="shared" si="19"/>
        <v>0</v>
      </c>
      <c r="AL33" s="94">
        <f t="shared" si="20"/>
        <v>0</v>
      </c>
      <c r="AM33" s="95">
        <f t="shared" si="2"/>
        <v>0</v>
      </c>
      <c r="AN33" s="96">
        <f t="shared" si="21"/>
        <v>0</v>
      </c>
    </row>
    <row r="34" spans="2:40" ht="13.2" customHeight="1" x14ac:dyDescent="0.25">
      <c r="B34" s="125" t="s">
        <v>5</v>
      </c>
      <c r="C34" s="125" t="s">
        <v>5</v>
      </c>
      <c r="D34" s="125" t="s">
        <v>5</v>
      </c>
      <c r="E34" s="125" t="s">
        <v>5</v>
      </c>
      <c r="F34" s="125" t="s">
        <v>5</v>
      </c>
      <c r="G34" s="51" t="s">
        <v>24</v>
      </c>
      <c r="H34" s="42">
        <v>0</v>
      </c>
      <c r="I34" s="15">
        <f t="shared" si="26"/>
        <v>0</v>
      </c>
      <c r="J34" s="47">
        <v>0</v>
      </c>
      <c r="K34" s="40">
        <v>0</v>
      </c>
      <c r="L34" s="42">
        <v>0</v>
      </c>
      <c r="M34" s="44" t="s">
        <v>5</v>
      </c>
      <c r="O34" s="19" t="s">
        <v>4</v>
      </c>
      <c r="P34" s="20" t="s">
        <v>4</v>
      </c>
      <c r="R34" s="127">
        <f t="shared" si="1"/>
        <v>0</v>
      </c>
      <c r="T34" s="130">
        <f t="shared" si="5"/>
        <v>0</v>
      </c>
      <c r="U34" s="134">
        <f t="shared" si="6"/>
        <v>0</v>
      </c>
      <c r="V34" s="134">
        <f t="shared" si="7"/>
        <v>0</v>
      </c>
      <c r="W34" s="134">
        <f t="shared" si="8"/>
        <v>0</v>
      </c>
      <c r="X34" s="26">
        <f t="shared" si="9"/>
        <v>0</v>
      </c>
      <c r="Z34" s="130">
        <f t="shared" si="10"/>
        <v>0</v>
      </c>
      <c r="AA34" s="134">
        <f t="shared" si="11"/>
        <v>0</v>
      </c>
      <c r="AB34" s="134">
        <f t="shared" si="12"/>
        <v>0</v>
      </c>
      <c r="AC34" s="134">
        <f t="shared" si="13"/>
        <v>0</v>
      </c>
      <c r="AD34" s="26">
        <f t="shared" si="14"/>
        <v>0</v>
      </c>
      <c r="AF34" s="130">
        <f t="shared" si="15"/>
        <v>0</v>
      </c>
      <c r="AG34" s="134">
        <f t="shared" si="16"/>
        <v>0</v>
      </c>
      <c r="AH34" s="134">
        <f t="shared" si="17"/>
        <v>0</v>
      </c>
      <c r="AI34" s="134">
        <f t="shared" si="18"/>
        <v>0</v>
      </c>
      <c r="AJ34" s="26">
        <f t="shared" si="19"/>
        <v>0</v>
      </c>
      <c r="AL34" s="94">
        <f t="shared" si="20"/>
        <v>0</v>
      </c>
      <c r="AM34" s="95">
        <f t="shared" si="2"/>
        <v>0</v>
      </c>
      <c r="AN34" s="96">
        <f t="shared" si="21"/>
        <v>0</v>
      </c>
    </row>
    <row r="35" spans="2:40" ht="13.2" customHeight="1" x14ac:dyDescent="0.25">
      <c r="B35" s="125" t="s">
        <v>5</v>
      </c>
      <c r="C35" s="125" t="s">
        <v>5</v>
      </c>
      <c r="D35" s="125" t="s">
        <v>5</v>
      </c>
      <c r="E35" s="125" t="s">
        <v>5</v>
      </c>
      <c r="F35" s="125" t="s">
        <v>5</v>
      </c>
      <c r="G35" s="51" t="s">
        <v>24</v>
      </c>
      <c r="H35" s="42">
        <v>0</v>
      </c>
      <c r="I35" s="15">
        <f t="shared" si="26"/>
        <v>0</v>
      </c>
      <c r="J35" s="47">
        <v>0</v>
      </c>
      <c r="K35" s="40">
        <v>0</v>
      </c>
      <c r="L35" s="42">
        <v>0</v>
      </c>
      <c r="M35" s="44" t="s">
        <v>5</v>
      </c>
      <c r="O35" s="19" t="s">
        <v>4</v>
      </c>
      <c r="P35" s="20" t="s">
        <v>4</v>
      </c>
      <c r="R35" s="127">
        <f t="shared" si="1"/>
        <v>0</v>
      </c>
      <c r="T35" s="130">
        <f t="shared" si="5"/>
        <v>0</v>
      </c>
      <c r="U35" s="134">
        <f t="shared" si="6"/>
        <v>0</v>
      </c>
      <c r="V35" s="134">
        <f t="shared" si="7"/>
        <v>0</v>
      </c>
      <c r="W35" s="134">
        <f t="shared" si="8"/>
        <v>0</v>
      </c>
      <c r="X35" s="26">
        <f t="shared" si="9"/>
        <v>0</v>
      </c>
      <c r="Z35" s="130">
        <f t="shared" si="10"/>
        <v>0</v>
      </c>
      <c r="AA35" s="134">
        <f t="shared" si="11"/>
        <v>0</v>
      </c>
      <c r="AB35" s="134">
        <f t="shared" si="12"/>
        <v>0</v>
      </c>
      <c r="AC35" s="134">
        <f t="shared" si="13"/>
        <v>0</v>
      </c>
      <c r="AD35" s="26">
        <f t="shared" si="14"/>
        <v>0</v>
      </c>
      <c r="AF35" s="130">
        <f t="shared" si="15"/>
        <v>0</v>
      </c>
      <c r="AG35" s="134">
        <f t="shared" si="16"/>
        <v>0</v>
      </c>
      <c r="AH35" s="134">
        <f t="shared" si="17"/>
        <v>0</v>
      </c>
      <c r="AI35" s="134">
        <f t="shared" si="18"/>
        <v>0</v>
      </c>
      <c r="AJ35" s="26">
        <f t="shared" si="19"/>
        <v>0</v>
      </c>
      <c r="AL35" s="94">
        <f t="shared" si="20"/>
        <v>0</v>
      </c>
      <c r="AM35" s="95">
        <f t="shared" si="2"/>
        <v>0</v>
      </c>
      <c r="AN35" s="96">
        <f t="shared" si="21"/>
        <v>0</v>
      </c>
    </row>
    <row r="36" spans="2:40" ht="13.2" customHeight="1" x14ac:dyDescent="0.25">
      <c r="B36" s="125" t="s">
        <v>5</v>
      </c>
      <c r="C36" s="125" t="s">
        <v>5</v>
      </c>
      <c r="D36" s="125" t="s">
        <v>5</v>
      </c>
      <c r="E36" s="125" t="s">
        <v>5</v>
      </c>
      <c r="F36" s="125" t="s">
        <v>5</v>
      </c>
      <c r="G36" s="51" t="s">
        <v>24</v>
      </c>
      <c r="H36" s="42">
        <v>0</v>
      </c>
      <c r="I36" s="15">
        <f t="shared" si="26"/>
        <v>0</v>
      </c>
      <c r="J36" s="47">
        <v>0</v>
      </c>
      <c r="K36" s="40">
        <v>0</v>
      </c>
      <c r="L36" s="42">
        <v>0</v>
      </c>
      <c r="M36" s="44" t="s">
        <v>5</v>
      </c>
      <c r="O36" s="19" t="s">
        <v>4</v>
      </c>
      <c r="P36" s="20" t="s">
        <v>4</v>
      </c>
      <c r="R36" s="127">
        <f t="shared" si="1"/>
        <v>0</v>
      </c>
      <c r="T36" s="130">
        <f t="shared" si="5"/>
        <v>0</v>
      </c>
      <c r="U36" s="134">
        <f t="shared" si="6"/>
        <v>0</v>
      </c>
      <c r="V36" s="134">
        <f t="shared" si="7"/>
        <v>0</v>
      </c>
      <c r="W36" s="134">
        <f t="shared" si="8"/>
        <v>0</v>
      </c>
      <c r="X36" s="26">
        <f t="shared" si="9"/>
        <v>0</v>
      </c>
      <c r="Z36" s="130">
        <f t="shared" si="10"/>
        <v>0</v>
      </c>
      <c r="AA36" s="134">
        <f t="shared" si="11"/>
        <v>0</v>
      </c>
      <c r="AB36" s="134">
        <f t="shared" si="12"/>
        <v>0</v>
      </c>
      <c r="AC36" s="134">
        <f t="shared" si="13"/>
        <v>0</v>
      </c>
      <c r="AD36" s="26">
        <f t="shared" si="14"/>
        <v>0</v>
      </c>
      <c r="AF36" s="130">
        <f t="shared" si="15"/>
        <v>0</v>
      </c>
      <c r="AG36" s="134">
        <f t="shared" si="16"/>
        <v>0</v>
      </c>
      <c r="AH36" s="134">
        <f t="shared" si="17"/>
        <v>0</v>
      </c>
      <c r="AI36" s="134">
        <f t="shared" si="18"/>
        <v>0</v>
      </c>
      <c r="AJ36" s="26">
        <f t="shared" si="19"/>
        <v>0</v>
      </c>
      <c r="AL36" s="94">
        <f t="shared" si="20"/>
        <v>0</v>
      </c>
      <c r="AM36" s="95">
        <f t="shared" si="2"/>
        <v>0</v>
      </c>
      <c r="AN36" s="96">
        <f t="shared" si="21"/>
        <v>0</v>
      </c>
    </row>
    <row r="37" spans="2:40" ht="13.2" customHeight="1" x14ac:dyDescent="0.25">
      <c r="B37" s="125" t="s">
        <v>5</v>
      </c>
      <c r="C37" s="125" t="s">
        <v>5</v>
      </c>
      <c r="D37" s="125" t="s">
        <v>5</v>
      </c>
      <c r="E37" s="125" t="s">
        <v>5</v>
      </c>
      <c r="F37" s="125" t="s">
        <v>5</v>
      </c>
      <c r="G37" s="51" t="s">
        <v>24</v>
      </c>
      <c r="H37" s="42">
        <v>0</v>
      </c>
      <c r="I37" s="15">
        <f t="shared" si="26"/>
        <v>0</v>
      </c>
      <c r="J37" s="47">
        <v>0</v>
      </c>
      <c r="K37" s="40">
        <v>0</v>
      </c>
      <c r="L37" s="42">
        <v>0</v>
      </c>
      <c r="M37" s="44" t="s">
        <v>5</v>
      </c>
      <c r="O37" s="19" t="s">
        <v>4</v>
      </c>
      <c r="P37" s="20" t="s">
        <v>4</v>
      </c>
      <c r="R37" s="127">
        <f t="shared" si="1"/>
        <v>0</v>
      </c>
      <c r="T37" s="130">
        <f t="shared" si="5"/>
        <v>0</v>
      </c>
      <c r="U37" s="134">
        <f t="shared" si="6"/>
        <v>0</v>
      </c>
      <c r="V37" s="134">
        <f t="shared" si="7"/>
        <v>0</v>
      </c>
      <c r="W37" s="134">
        <f t="shared" si="8"/>
        <v>0</v>
      </c>
      <c r="X37" s="26">
        <f t="shared" si="9"/>
        <v>0</v>
      </c>
      <c r="Z37" s="130">
        <f t="shared" si="10"/>
        <v>0</v>
      </c>
      <c r="AA37" s="134">
        <f t="shared" si="11"/>
        <v>0</v>
      </c>
      <c r="AB37" s="134">
        <f t="shared" si="12"/>
        <v>0</v>
      </c>
      <c r="AC37" s="134">
        <f t="shared" si="13"/>
        <v>0</v>
      </c>
      <c r="AD37" s="26">
        <f t="shared" si="14"/>
        <v>0</v>
      </c>
      <c r="AF37" s="130">
        <f t="shared" si="15"/>
        <v>0</v>
      </c>
      <c r="AG37" s="134">
        <f t="shared" si="16"/>
        <v>0</v>
      </c>
      <c r="AH37" s="134">
        <f t="shared" si="17"/>
        <v>0</v>
      </c>
      <c r="AI37" s="134">
        <f t="shared" si="18"/>
        <v>0</v>
      </c>
      <c r="AJ37" s="26">
        <f t="shared" si="19"/>
        <v>0</v>
      </c>
      <c r="AL37" s="94">
        <f t="shared" si="20"/>
        <v>0</v>
      </c>
      <c r="AM37" s="95">
        <f t="shared" si="2"/>
        <v>0</v>
      </c>
      <c r="AN37" s="96">
        <f t="shared" si="21"/>
        <v>0</v>
      </c>
    </row>
    <row r="38" spans="2:40" ht="13.2" customHeight="1" x14ac:dyDescent="0.25">
      <c r="B38" s="125" t="s">
        <v>5</v>
      </c>
      <c r="C38" s="125" t="s">
        <v>5</v>
      </c>
      <c r="D38" s="125" t="s">
        <v>5</v>
      </c>
      <c r="E38" s="125" t="s">
        <v>5</v>
      </c>
      <c r="F38" s="125" t="s">
        <v>5</v>
      </c>
      <c r="G38" s="51" t="s">
        <v>24</v>
      </c>
      <c r="H38" s="42">
        <v>0</v>
      </c>
      <c r="I38" s="15">
        <f t="shared" si="26"/>
        <v>0</v>
      </c>
      <c r="J38" s="47">
        <v>0</v>
      </c>
      <c r="K38" s="40">
        <v>0</v>
      </c>
      <c r="L38" s="42">
        <v>0</v>
      </c>
      <c r="M38" s="44" t="s">
        <v>5</v>
      </c>
      <c r="O38" s="19" t="s">
        <v>4</v>
      </c>
      <c r="P38" s="20" t="s">
        <v>4</v>
      </c>
      <c r="R38" s="127">
        <f t="shared" si="1"/>
        <v>0</v>
      </c>
      <c r="T38" s="130">
        <f t="shared" si="5"/>
        <v>0</v>
      </c>
      <c r="U38" s="134">
        <f t="shared" si="6"/>
        <v>0</v>
      </c>
      <c r="V38" s="134">
        <f t="shared" si="7"/>
        <v>0</v>
      </c>
      <c r="W38" s="134">
        <f t="shared" si="8"/>
        <v>0</v>
      </c>
      <c r="X38" s="26">
        <f t="shared" si="9"/>
        <v>0</v>
      </c>
      <c r="Z38" s="130">
        <f t="shared" si="10"/>
        <v>0</v>
      </c>
      <c r="AA38" s="134">
        <f t="shared" si="11"/>
        <v>0</v>
      </c>
      <c r="AB38" s="134">
        <f t="shared" si="12"/>
        <v>0</v>
      </c>
      <c r="AC38" s="134">
        <f t="shared" si="13"/>
        <v>0</v>
      </c>
      <c r="AD38" s="26">
        <f t="shared" si="14"/>
        <v>0</v>
      </c>
      <c r="AF38" s="130">
        <f t="shared" si="15"/>
        <v>0</v>
      </c>
      <c r="AG38" s="134">
        <f t="shared" si="16"/>
        <v>0</v>
      </c>
      <c r="AH38" s="134">
        <f t="shared" si="17"/>
        <v>0</v>
      </c>
      <c r="AI38" s="134">
        <f t="shared" si="18"/>
        <v>0</v>
      </c>
      <c r="AJ38" s="26">
        <f t="shared" si="19"/>
        <v>0</v>
      </c>
      <c r="AL38" s="94">
        <f t="shared" si="20"/>
        <v>0</v>
      </c>
      <c r="AM38" s="95">
        <f t="shared" si="2"/>
        <v>0</v>
      </c>
      <c r="AN38" s="96">
        <f t="shared" si="21"/>
        <v>0</v>
      </c>
    </row>
    <row r="39" spans="2:40" ht="13.2" customHeight="1" x14ac:dyDescent="0.25">
      <c r="B39" s="125" t="s">
        <v>5</v>
      </c>
      <c r="C39" s="125" t="s">
        <v>5</v>
      </c>
      <c r="D39" s="125" t="s">
        <v>5</v>
      </c>
      <c r="E39" s="125" t="s">
        <v>5</v>
      </c>
      <c r="F39" s="125" t="s">
        <v>5</v>
      </c>
      <c r="G39" s="51" t="s">
        <v>24</v>
      </c>
      <c r="H39" s="42">
        <v>0</v>
      </c>
      <c r="I39" s="15">
        <f t="shared" si="26"/>
        <v>0</v>
      </c>
      <c r="J39" s="47">
        <v>0</v>
      </c>
      <c r="K39" s="40">
        <v>0</v>
      </c>
      <c r="L39" s="42">
        <v>0</v>
      </c>
      <c r="M39" s="44" t="s">
        <v>5</v>
      </c>
      <c r="O39" s="19" t="s">
        <v>4</v>
      </c>
      <c r="P39" s="20" t="s">
        <v>4</v>
      </c>
      <c r="R39" s="127">
        <f t="shared" si="1"/>
        <v>0</v>
      </c>
      <c r="T39" s="130">
        <f t="shared" si="5"/>
        <v>0</v>
      </c>
      <c r="U39" s="134">
        <f t="shared" si="6"/>
        <v>0</v>
      </c>
      <c r="V39" s="134">
        <f t="shared" si="7"/>
        <v>0</v>
      </c>
      <c r="W39" s="134">
        <f t="shared" si="8"/>
        <v>0</v>
      </c>
      <c r="X39" s="26">
        <f t="shared" si="9"/>
        <v>0</v>
      </c>
      <c r="Z39" s="130">
        <f t="shared" si="10"/>
        <v>0</v>
      </c>
      <c r="AA39" s="134">
        <f t="shared" si="11"/>
        <v>0</v>
      </c>
      <c r="AB39" s="134">
        <f t="shared" si="12"/>
        <v>0</v>
      </c>
      <c r="AC39" s="134">
        <f t="shared" si="13"/>
        <v>0</v>
      </c>
      <c r="AD39" s="26">
        <f t="shared" si="14"/>
        <v>0</v>
      </c>
      <c r="AF39" s="130">
        <f t="shared" si="15"/>
        <v>0</v>
      </c>
      <c r="AG39" s="134">
        <f t="shared" si="16"/>
        <v>0</v>
      </c>
      <c r="AH39" s="134">
        <f t="shared" si="17"/>
        <v>0</v>
      </c>
      <c r="AI39" s="134">
        <f t="shared" si="18"/>
        <v>0</v>
      </c>
      <c r="AJ39" s="26">
        <f t="shared" si="19"/>
        <v>0</v>
      </c>
      <c r="AL39" s="94">
        <f t="shared" si="20"/>
        <v>0</v>
      </c>
      <c r="AM39" s="95">
        <f t="shared" si="2"/>
        <v>0</v>
      </c>
      <c r="AN39" s="96">
        <f t="shared" si="21"/>
        <v>0</v>
      </c>
    </row>
    <row r="40" spans="2:40" ht="13.2" customHeight="1" x14ac:dyDescent="0.25">
      <c r="B40" s="125" t="s">
        <v>5</v>
      </c>
      <c r="C40" s="125" t="s">
        <v>5</v>
      </c>
      <c r="D40" s="125" t="s">
        <v>5</v>
      </c>
      <c r="E40" s="125" t="s">
        <v>5</v>
      </c>
      <c r="F40" s="125" t="s">
        <v>5</v>
      </c>
      <c r="G40" s="51" t="s">
        <v>24</v>
      </c>
      <c r="H40" s="42">
        <v>0</v>
      </c>
      <c r="I40" s="15">
        <f t="shared" si="26"/>
        <v>0</v>
      </c>
      <c r="J40" s="47">
        <v>0</v>
      </c>
      <c r="K40" s="40">
        <v>0</v>
      </c>
      <c r="L40" s="42">
        <v>0</v>
      </c>
      <c r="M40" s="44" t="s">
        <v>5</v>
      </c>
      <c r="O40" s="19" t="s">
        <v>4</v>
      </c>
      <c r="P40" s="20" t="s">
        <v>4</v>
      </c>
      <c r="R40" s="127">
        <f t="shared" si="1"/>
        <v>0</v>
      </c>
      <c r="T40" s="130">
        <f t="shared" si="5"/>
        <v>0</v>
      </c>
      <c r="U40" s="134">
        <f t="shared" si="6"/>
        <v>0</v>
      </c>
      <c r="V40" s="134">
        <f t="shared" si="7"/>
        <v>0</v>
      </c>
      <c r="W40" s="134">
        <f t="shared" si="8"/>
        <v>0</v>
      </c>
      <c r="X40" s="26">
        <f t="shared" si="9"/>
        <v>0</v>
      </c>
      <c r="Z40" s="130">
        <f t="shared" si="10"/>
        <v>0</v>
      </c>
      <c r="AA40" s="134">
        <f t="shared" si="11"/>
        <v>0</v>
      </c>
      <c r="AB40" s="134">
        <f t="shared" si="12"/>
        <v>0</v>
      </c>
      <c r="AC40" s="134">
        <f t="shared" si="13"/>
        <v>0</v>
      </c>
      <c r="AD40" s="26">
        <f t="shared" si="14"/>
        <v>0</v>
      </c>
      <c r="AF40" s="130">
        <f t="shared" si="15"/>
        <v>0</v>
      </c>
      <c r="AG40" s="134">
        <f t="shared" si="16"/>
        <v>0</v>
      </c>
      <c r="AH40" s="134">
        <f t="shared" si="17"/>
        <v>0</v>
      </c>
      <c r="AI40" s="134">
        <f t="shared" si="18"/>
        <v>0</v>
      </c>
      <c r="AJ40" s="26">
        <f t="shared" si="19"/>
        <v>0</v>
      </c>
      <c r="AL40" s="94">
        <f t="shared" si="20"/>
        <v>0</v>
      </c>
      <c r="AM40" s="95">
        <f t="shared" si="2"/>
        <v>0</v>
      </c>
      <c r="AN40" s="96">
        <f t="shared" si="21"/>
        <v>0</v>
      </c>
    </row>
    <row r="41" spans="2:40" ht="13.2" customHeight="1" x14ac:dyDescent="0.25">
      <c r="B41" s="125" t="s">
        <v>5</v>
      </c>
      <c r="C41" s="125" t="s">
        <v>5</v>
      </c>
      <c r="D41" s="125" t="s">
        <v>5</v>
      </c>
      <c r="E41" s="125" t="s">
        <v>5</v>
      </c>
      <c r="F41" s="125" t="s">
        <v>5</v>
      </c>
      <c r="G41" s="51" t="s">
        <v>24</v>
      </c>
      <c r="H41" s="42">
        <v>0</v>
      </c>
      <c r="I41" s="15">
        <f t="shared" si="26"/>
        <v>0</v>
      </c>
      <c r="J41" s="47">
        <v>0</v>
      </c>
      <c r="K41" s="40">
        <v>0</v>
      </c>
      <c r="L41" s="42">
        <v>0</v>
      </c>
      <c r="M41" s="44" t="s">
        <v>5</v>
      </c>
      <c r="O41" s="19" t="s">
        <v>4</v>
      </c>
      <c r="P41" s="20" t="s">
        <v>4</v>
      </c>
      <c r="R41" s="127">
        <f t="shared" si="1"/>
        <v>0</v>
      </c>
      <c r="T41" s="130">
        <f t="shared" si="5"/>
        <v>0</v>
      </c>
      <c r="U41" s="134">
        <f t="shared" si="6"/>
        <v>0</v>
      </c>
      <c r="V41" s="134">
        <f t="shared" si="7"/>
        <v>0</v>
      </c>
      <c r="W41" s="134">
        <f t="shared" si="8"/>
        <v>0</v>
      </c>
      <c r="X41" s="26">
        <f t="shared" si="9"/>
        <v>0</v>
      </c>
      <c r="Z41" s="130">
        <f t="shared" si="10"/>
        <v>0</v>
      </c>
      <c r="AA41" s="134">
        <f t="shared" si="11"/>
        <v>0</v>
      </c>
      <c r="AB41" s="134">
        <f t="shared" si="12"/>
        <v>0</v>
      </c>
      <c r="AC41" s="134">
        <f t="shared" si="13"/>
        <v>0</v>
      </c>
      <c r="AD41" s="26">
        <f t="shared" si="14"/>
        <v>0</v>
      </c>
      <c r="AF41" s="130">
        <f t="shared" si="15"/>
        <v>0</v>
      </c>
      <c r="AG41" s="134">
        <f t="shared" si="16"/>
        <v>0</v>
      </c>
      <c r="AH41" s="134">
        <f t="shared" si="17"/>
        <v>0</v>
      </c>
      <c r="AI41" s="134">
        <f t="shared" si="18"/>
        <v>0</v>
      </c>
      <c r="AJ41" s="26">
        <f t="shared" si="19"/>
        <v>0</v>
      </c>
      <c r="AL41" s="94">
        <f t="shared" si="20"/>
        <v>0</v>
      </c>
      <c r="AM41" s="95">
        <f t="shared" si="2"/>
        <v>0</v>
      </c>
      <c r="AN41" s="96">
        <f t="shared" si="21"/>
        <v>0</v>
      </c>
    </row>
    <row r="42" spans="2:40" ht="13.2" customHeight="1" x14ac:dyDescent="0.25">
      <c r="B42" s="125" t="s">
        <v>5</v>
      </c>
      <c r="C42" s="125" t="s">
        <v>5</v>
      </c>
      <c r="D42" s="125" t="s">
        <v>5</v>
      </c>
      <c r="E42" s="125" t="s">
        <v>5</v>
      </c>
      <c r="F42" s="125" t="s">
        <v>5</v>
      </c>
      <c r="G42" s="51" t="s">
        <v>24</v>
      </c>
      <c r="H42" s="42">
        <v>0</v>
      </c>
      <c r="I42" s="15">
        <f t="shared" si="26"/>
        <v>0</v>
      </c>
      <c r="J42" s="47">
        <v>0</v>
      </c>
      <c r="K42" s="40">
        <v>0</v>
      </c>
      <c r="L42" s="42">
        <v>0</v>
      </c>
      <c r="M42" s="44" t="s">
        <v>5</v>
      </c>
      <c r="O42" s="19" t="s">
        <v>4</v>
      </c>
      <c r="P42" s="20" t="s">
        <v>4</v>
      </c>
      <c r="R42" s="127">
        <f t="shared" ref="R42:R73" si="27">VLOOKUP(M42,$G$112:$H$118,2,FALSE)</f>
        <v>0</v>
      </c>
      <c r="T42" s="130">
        <f t="shared" si="5"/>
        <v>0</v>
      </c>
      <c r="U42" s="134">
        <f t="shared" si="6"/>
        <v>0</v>
      </c>
      <c r="V42" s="134">
        <f t="shared" si="7"/>
        <v>0</v>
      </c>
      <c r="W42" s="134">
        <f t="shared" si="8"/>
        <v>0</v>
      </c>
      <c r="X42" s="26">
        <f t="shared" si="9"/>
        <v>0</v>
      </c>
      <c r="Z42" s="130">
        <f t="shared" si="10"/>
        <v>0</v>
      </c>
      <c r="AA42" s="134">
        <f t="shared" si="11"/>
        <v>0</v>
      </c>
      <c r="AB42" s="134">
        <f t="shared" si="12"/>
        <v>0</v>
      </c>
      <c r="AC42" s="134">
        <f t="shared" si="13"/>
        <v>0</v>
      </c>
      <c r="AD42" s="26">
        <f t="shared" si="14"/>
        <v>0</v>
      </c>
      <c r="AF42" s="130">
        <f t="shared" si="15"/>
        <v>0</v>
      </c>
      <c r="AG42" s="134">
        <f t="shared" si="16"/>
        <v>0</v>
      </c>
      <c r="AH42" s="134">
        <f t="shared" si="17"/>
        <v>0</v>
      </c>
      <c r="AI42" s="134">
        <f t="shared" si="18"/>
        <v>0</v>
      </c>
      <c r="AJ42" s="26">
        <f t="shared" si="19"/>
        <v>0</v>
      </c>
      <c r="AL42" s="94">
        <f t="shared" si="20"/>
        <v>0</v>
      </c>
      <c r="AM42" s="95">
        <f t="shared" ref="AM42:AM73" si="28">IF(L42=0,0,ROUND(+J42/L42,-3))</f>
        <v>0</v>
      </c>
      <c r="AN42" s="96">
        <f t="shared" si="21"/>
        <v>0</v>
      </c>
    </row>
    <row r="43" spans="2:40" ht="13.2" customHeight="1" x14ac:dyDescent="0.25">
      <c r="B43" s="125" t="s">
        <v>5</v>
      </c>
      <c r="C43" s="125" t="s">
        <v>5</v>
      </c>
      <c r="D43" s="125" t="s">
        <v>5</v>
      </c>
      <c r="E43" s="125" t="s">
        <v>5</v>
      </c>
      <c r="F43" s="125" t="s">
        <v>5</v>
      </c>
      <c r="G43" s="51" t="s">
        <v>24</v>
      </c>
      <c r="H43" s="42">
        <v>0</v>
      </c>
      <c r="I43" s="15">
        <f t="shared" si="26"/>
        <v>0</v>
      </c>
      <c r="J43" s="47">
        <v>0</v>
      </c>
      <c r="K43" s="40">
        <v>0</v>
      </c>
      <c r="L43" s="42">
        <v>0</v>
      </c>
      <c r="M43" s="44" t="s">
        <v>5</v>
      </c>
      <c r="O43" s="19" t="s">
        <v>4</v>
      </c>
      <c r="P43" s="20" t="s">
        <v>4</v>
      </c>
      <c r="R43" s="127">
        <f t="shared" si="27"/>
        <v>0</v>
      </c>
      <c r="T43" s="130">
        <f t="shared" si="5"/>
        <v>0</v>
      </c>
      <c r="U43" s="134">
        <f t="shared" si="6"/>
        <v>0</v>
      </c>
      <c r="V43" s="134">
        <f t="shared" si="7"/>
        <v>0</v>
      </c>
      <c r="W43" s="134">
        <f t="shared" si="8"/>
        <v>0</v>
      </c>
      <c r="X43" s="26">
        <f t="shared" si="9"/>
        <v>0</v>
      </c>
      <c r="Z43" s="130">
        <f t="shared" si="10"/>
        <v>0</v>
      </c>
      <c r="AA43" s="134">
        <f t="shared" si="11"/>
        <v>0</v>
      </c>
      <c r="AB43" s="134">
        <f t="shared" si="12"/>
        <v>0</v>
      </c>
      <c r="AC43" s="134">
        <f t="shared" si="13"/>
        <v>0</v>
      </c>
      <c r="AD43" s="26">
        <f t="shared" si="14"/>
        <v>0</v>
      </c>
      <c r="AF43" s="130">
        <f t="shared" si="15"/>
        <v>0</v>
      </c>
      <c r="AG43" s="134">
        <f t="shared" si="16"/>
        <v>0</v>
      </c>
      <c r="AH43" s="134">
        <f t="shared" si="17"/>
        <v>0</v>
      </c>
      <c r="AI43" s="134">
        <f t="shared" si="18"/>
        <v>0</v>
      </c>
      <c r="AJ43" s="26">
        <f t="shared" si="19"/>
        <v>0</v>
      </c>
      <c r="AL43" s="94">
        <f t="shared" si="20"/>
        <v>0</v>
      </c>
      <c r="AM43" s="95">
        <f t="shared" si="28"/>
        <v>0</v>
      </c>
      <c r="AN43" s="96">
        <f t="shared" si="21"/>
        <v>0</v>
      </c>
    </row>
    <row r="44" spans="2:40" ht="13.2" customHeight="1" x14ac:dyDescent="0.25">
      <c r="B44" s="125" t="s">
        <v>5</v>
      </c>
      <c r="C44" s="125" t="s">
        <v>5</v>
      </c>
      <c r="D44" s="125" t="s">
        <v>5</v>
      </c>
      <c r="E44" s="125" t="s">
        <v>5</v>
      </c>
      <c r="F44" s="125" t="s">
        <v>5</v>
      </c>
      <c r="G44" s="51" t="s">
        <v>24</v>
      </c>
      <c r="H44" s="42">
        <v>0</v>
      </c>
      <c r="I44" s="15">
        <f t="shared" si="26"/>
        <v>0</v>
      </c>
      <c r="J44" s="47">
        <v>0</v>
      </c>
      <c r="K44" s="40">
        <v>0</v>
      </c>
      <c r="L44" s="42">
        <v>0</v>
      </c>
      <c r="M44" s="44" t="s">
        <v>5</v>
      </c>
      <c r="O44" s="19" t="s">
        <v>4</v>
      </c>
      <c r="P44" s="20" t="s">
        <v>4</v>
      </c>
      <c r="R44" s="127">
        <f t="shared" si="27"/>
        <v>0</v>
      </c>
      <c r="T44" s="130">
        <f t="shared" si="5"/>
        <v>0</v>
      </c>
      <c r="U44" s="134">
        <f t="shared" si="6"/>
        <v>0</v>
      </c>
      <c r="V44" s="134">
        <f t="shared" si="7"/>
        <v>0</v>
      </c>
      <c r="W44" s="134">
        <f t="shared" si="8"/>
        <v>0</v>
      </c>
      <c r="X44" s="26">
        <f t="shared" si="9"/>
        <v>0</v>
      </c>
      <c r="Z44" s="130">
        <f t="shared" si="10"/>
        <v>0</v>
      </c>
      <c r="AA44" s="134">
        <f t="shared" si="11"/>
        <v>0</v>
      </c>
      <c r="AB44" s="134">
        <f t="shared" si="12"/>
        <v>0</v>
      </c>
      <c r="AC44" s="134">
        <f t="shared" si="13"/>
        <v>0</v>
      </c>
      <c r="AD44" s="26">
        <f t="shared" si="14"/>
        <v>0</v>
      </c>
      <c r="AF44" s="130">
        <f t="shared" si="15"/>
        <v>0</v>
      </c>
      <c r="AG44" s="134">
        <f t="shared" si="16"/>
        <v>0</v>
      </c>
      <c r="AH44" s="134">
        <f t="shared" si="17"/>
        <v>0</v>
      </c>
      <c r="AI44" s="134">
        <f t="shared" si="18"/>
        <v>0</v>
      </c>
      <c r="AJ44" s="26">
        <f t="shared" si="19"/>
        <v>0</v>
      </c>
      <c r="AL44" s="94">
        <f t="shared" si="20"/>
        <v>0</v>
      </c>
      <c r="AM44" s="95">
        <f t="shared" si="28"/>
        <v>0</v>
      </c>
      <c r="AN44" s="96">
        <f t="shared" si="21"/>
        <v>0</v>
      </c>
    </row>
    <row r="45" spans="2:40" ht="13.2" customHeight="1" x14ac:dyDescent="0.25">
      <c r="B45" s="125" t="s">
        <v>5</v>
      </c>
      <c r="C45" s="125" t="s">
        <v>5</v>
      </c>
      <c r="D45" s="125" t="s">
        <v>5</v>
      </c>
      <c r="E45" s="125" t="s">
        <v>5</v>
      </c>
      <c r="F45" s="125" t="s">
        <v>5</v>
      </c>
      <c r="G45" s="51" t="s">
        <v>24</v>
      </c>
      <c r="H45" s="42">
        <v>0</v>
      </c>
      <c r="I45" s="15">
        <f t="shared" si="26"/>
        <v>0</v>
      </c>
      <c r="J45" s="47">
        <v>0</v>
      </c>
      <c r="K45" s="40">
        <v>0</v>
      </c>
      <c r="L45" s="42">
        <v>0</v>
      </c>
      <c r="M45" s="44" t="s">
        <v>5</v>
      </c>
      <c r="O45" s="19" t="s">
        <v>4</v>
      </c>
      <c r="P45" s="20" t="s">
        <v>4</v>
      </c>
      <c r="R45" s="127">
        <f t="shared" si="27"/>
        <v>0</v>
      </c>
      <c r="T45" s="130">
        <f t="shared" si="5"/>
        <v>0</v>
      </c>
      <c r="U45" s="134">
        <f t="shared" si="6"/>
        <v>0</v>
      </c>
      <c r="V45" s="134">
        <f t="shared" si="7"/>
        <v>0</v>
      </c>
      <c r="W45" s="134">
        <f t="shared" si="8"/>
        <v>0</v>
      </c>
      <c r="X45" s="26">
        <f t="shared" si="9"/>
        <v>0</v>
      </c>
      <c r="Z45" s="130">
        <f t="shared" si="10"/>
        <v>0</v>
      </c>
      <c r="AA45" s="134">
        <f t="shared" si="11"/>
        <v>0</v>
      </c>
      <c r="AB45" s="134">
        <f t="shared" si="12"/>
        <v>0</v>
      </c>
      <c r="AC45" s="134">
        <f t="shared" si="13"/>
        <v>0</v>
      </c>
      <c r="AD45" s="26">
        <f t="shared" si="14"/>
        <v>0</v>
      </c>
      <c r="AF45" s="130">
        <f t="shared" si="15"/>
        <v>0</v>
      </c>
      <c r="AG45" s="134">
        <f t="shared" si="16"/>
        <v>0</v>
      </c>
      <c r="AH45" s="134">
        <f t="shared" si="17"/>
        <v>0</v>
      </c>
      <c r="AI45" s="134">
        <f t="shared" si="18"/>
        <v>0</v>
      </c>
      <c r="AJ45" s="26">
        <f t="shared" si="19"/>
        <v>0</v>
      </c>
      <c r="AL45" s="94">
        <f t="shared" si="20"/>
        <v>0</v>
      </c>
      <c r="AM45" s="95">
        <f t="shared" si="28"/>
        <v>0</v>
      </c>
      <c r="AN45" s="96">
        <f t="shared" si="21"/>
        <v>0</v>
      </c>
    </row>
    <row r="46" spans="2:40" ht="13.2" customHeight="1" x14ac:dyDescent="0.25">
      <c r="B46" s="125" t="s">
        <v>5</v>
      </c>
      <c r="C46" s="125" t="s">
        <v>5</v>
      </c>
      <c r="D46" s="125" t="s">
        <v>5</v>
      </c>
      <c r="E46" s="125" t="s">
        <v>5</v>
      </c>
      <c r="F46" s="125" t="s">
        <v>5</v>
      </c>
      <c r="G46" s="51" t="s">
        <v>24</v>
      </c>
      <c r="H46" s="42">
        <v>0</v>
      </c>
      <c r="I46" s="15">
        <f t="shared" si="26"/>
        <v>0</v>
      </c>
      <c r="J46" s="47">
        <v>0</v>
      </c>
      <c r="K46" s="40">
        <v>0</v>
      </c>
      <c r="L46" s="42">
        <v>0</v>
      </c>
      <c r="M46" s="44" t="s">
        <v>5</v>
      </c>
      <c r="O46" s="19" t="s">
        <v>4</v>
      </c>
      <c r="P46" s="20" t="s">
        <v>4</v>
      </c>
      <c r="R46" s="127">
        <f t="shared" si="27"/>
        <v>0</v>
      </c>
      <c r="T46" s="130">
        <f t="shared" si="5"/>
        <v>0</v>
      </c>
      <c r="U46" s="134">
        <f t="shared" si="6"/>
        <v>0</v>
      </c>
      <c r="V46" s="134">
        <f t="shared" si="7"/>
        <v>0</v>
      </c>
      <c r="W46" s="134">
        <f t="shared" si="8"/>
        <v>0</v>
      </c>
      <c r="X46" s="26">
        <f t="shared" si="9"/>
        <v>0</v>
      </c>
      <c r="Z46" s="130">
        <f t="shared" si="10"/>
        <v>0</v>
      </c>
      <c r="AA46" s="134">
        <f t="shared" si="11"/>
        <v>0</v>
      </c>
      <c r="AB46" s="134">
        <f t="shared" si="12"/>
        <v>0</v>
      </c>
      <c r="AC46" s="134">
        <f t="shared" si="13"/>
        <v>0</v>
      </c>
      <c r="AD46" s="26">
        <f t="shared" si="14"/>
        <v>0</v>
      </c>
      <c r="AF46" s="130">
        <f t="shared" si="15"/>
        <v>0</v>
      </c>
      <c r="AG46" s="134">
        <f t="shared" si="16"/>
        <v>0</v>
      </c>
      <c r="AH46" s="134">
        <f t="shared" si="17"/>
        <v>0</v>
      </c>
      <c r="AI46" s="134">
        <f t="shared" si="18"/>
        <v>0</v>
      </c>
      <c r="AJ46" s="26">
        <f t="shared" si="19"/>
        <v>0</v>
      </c>
      <c r="AL46" s="94">
        <f t="shared" si="20"/>
        <v>0</v>
      </c>
      <c r="AM46" s="95">
        <f t="shared" si="28"/>
        <v>0</v>
      </c>
      <c r="AN46" s="96">
        <f t="shared" si="21"/>
        <v>0</v>
      </c>
    </row>
    <row r="47" spans="2:40" ht="13.2" customHeight="1" x14ac:dyDescent="0.25">
      <c r="B47" s="125" t="s">
        <v>5</v>
      </c>
      <c r="C47" s="125" t="s">
        <v>5</v>
      </c>
      <c r="D47" s="125" t="s">
        <v>5</v>
      </c>
      <c r="E47" s="125" t="s">
        <v>5</v>
      </c>
      <c r="F47" s="125" t="s">
        <v>5</v>
      </c>
      <c r="G47" s="51" t="s">
        <v>24</v>
      </c>
      <c r="H47" s="42">
        <v>0</v>
      </c>
      <c r="I47" s="15">
        <f t="shared" si="26"/>
        <v>0</v>
      </c>
      <c r="J47" s="47">
        <v>0</v>
      </c>
      <c r="K47" s="40">
        <v>0</v>
      </c>
      <c r="L47" s="42">
        <v>0</v>
      </c>
      <c r="M47" s="44" t="s">
        <v>5</v>
      </c>
      <c r="O47" s="19" t="s">
        <v>4</v>
      </c>
      <c r="P47" s="20" t="s">
        <v>4</v>
      </c>
      <c r="R47" s="127">
        <f t="shared" si="27"/>
        <v>0</v>
      </c>
      <c r="T47" s="130">
        <f t="shared" si="5"/>
        <v>0</v>
      </c>
      <c r="U47" s="134">
        <f t="shared" si="6"/>
        <v>0</v>
      </c>
      <c r="V47" s="134">
        <f t="shared" si="7"/>
        <v>0</v>
      </c>
      <c r="W47" s="134">
        <f t="shared" si="8"/>
        <v>0</v>
      </c>
      <c r="X47" s="26">
        <f t="shared" si="9"/>
        <v>0</v>
      </c>
      <c r="Z47" s="130">
        <f t="shared" si="10"/>
        <v>0</v>
      </c>
      <c r="AA47" s="134">
        <f t="shared" si="11"/>
        <v>0</v>
      </c>
      <c r="AB47" s="134">
        <f t="shared" si="12"/>
        <v>0</v>
      </c>
      <c r="AC47" s="134">
        <f t="shared" si="13"/>
        <v>0</v>
      </c>
      <c r="AD47" s="26">
        <f t="shared" si="14"/>
        <v>0</v>
      </c>
      <c r="AF47" s="130">
        <f t="shared" si="15"/>
        <v>0</v>
      </c>
      <c r="AG47" s="134">
        <f t="shared" si="16"/>
        <v>0</v>
      </c>
      <c r="AH47" s="134">
        <f t="shared" si="17"/>
        <v>0</v>
      </c>
      <c r="AI47" s="134">
        <f t="shared" si="18"/>
        <v>0</v>
      </c>
      <c r="AJ47" s="26">
        <f t="shared" si="19"/>
        <v>0</v>
      </c>
      <c r="AL47" s="94">
        <f t="shared" si="20"/>
        <v>0</v>
      </c>
      <c r="AM47" s="95">
        <f t="shared" si="28"/>
        <v>0</v>
      </c>
      <c r="AN47" s="96">
        <f t="shared" si="21"/>
        <v>0</v>
      </c>
    </row>
    <row r="48" spans="2:40" ht="13.2" customHeight="1" x14ac:dyDescent="0.25">
      <c r="B48" s="125" t="s">
        <v>5</v>
      </c>
      <c r="C48" s="125" t="s">
        <v>5</v>
      </c>
      <c r="D48" s="125" t="s">
        <v>5</v>
      </c>
      <c r="E48" s="125" t="s">
        <v>5</v>
      </c>
      <c r="F48" s="125" t="s">
        <v>5</v>
      </c>
      <c r="G48" s="51" t="s">
        <v>24</v>
      </c>
      <c r="H48" s="42">
        <v>0</v>
      </c>
      <c r="I48" s="15">
        <f t="shared" si="26"/>
        <v>0</v>
      </c>
      <c r="J48" s="47">
        <v>0</v>
      </c>
      <c r="K48" s="40">
        <v>0</v>
      </c>
      <c r="L48" s="42">
        <v>0</v>
      </c>
      <c r="M48" s="44" t="s">
        <v>5</v>
      </c>
      <c r="O48" s="19" t="s">
        <v>4</v>
      </c>
      <c r="P48" s="20" t="s">
        <v>4</v>
      </c>
      <c r="R48" s="127">
        <f t="shared" si="27"/>
        <v>0</v>
      </c>
      <c r="T48" s="130">
        <f t="shared" si="5"/>
        <v>0</v>
      </c>
      <c r="U48" s="134">
        <f t="shared" si="6"/>
        <v>0</v>
      </c>
      <c r="V48" s="134">
        <f t="shared" si="7"/>
        <v>0</v>
      </c>
      <c r="W48" s="134">
        <f t="shared" si="8"/>
        <v>0</v>
      </c>
      <c r="X48" s="26">
        <f t="shared" si="9"/>
        <v>0</v>
      </c>
      <c r="Z48" s="130">
        <f t="shared" si="10"/>
        <v>0</v>
      </c>
      <c r="AA48" s="134">
        <f t="shared" si="11"/>
        <v>0</v>
      </c>
      <c r="AB48" s="134">
        <f t="shared" si="12"/>
        <v>0</v>
      </c>
      <c r="AC48" s="134">
        <f t="shared" si="13"/>
        <v>0</v>
      </c>
      <c r="AD48" s="26">
        <f t="shared" si="14"/>
        <v>0</v>
      </c>
      <c r="AF48" s="130">
        <f t="shared" si="15"/>
        <v>0</v>
      </c>
      <c r="AG48" s="134">
        <f t="shared" si="16"/>
        <v>0</v>
      </c>
      <c r="AH48" s="134">
        <f t="shared" si="17"/>
        <v>0</v>
      </c>
      <c r="AI48" s="134">
        <f t="shared" si="18"/>
        <v>0</v>
      </c>
      <c r="AJ48" s="26">
        <f t="shared" si="19"/>
        <v>0</v>
      </c>
      <c r="AL48" s="94">
        <f t="shared" si="20"/>
        <v>0</v>
      </c>
      <c r="AM48" s="95">
        <f t="shared" si="28"/>
        <v>0</v>
      </c>
      <c r="AN48" s="96">
        <f t="shared" si="21"/>
        <v>0</v>
      </c>
    </row>
    <row r="49" spans="2:40" ht="13.2" customHeight="1" x14ac:dyDescent="0.25">
      <c r="B49" s="125" t="s">
        <v>5</v>
      </c>
      <c r="C49" s="125" t="s">
        <v>5</v>
      </c>
      <c r="D49" s="125" t="s">
        <v>5</v>
      </c>
      <c r="E49" s="125" t="s">
        <v>5</v>
      </c>
      <c r="F49" s="125" t="s">
        <v>5</v>
      </c>
      <c r="G49" s="51" t="s">
        <v>24</v>
      </c>
      <c r="H49" s="42">
        <v>0</v>
      </c>
      <c r="I49" s="15">
        <f t="shared" si="26"/>
        <v>0</v>
      </c>
      <c r="J49" s="47">
        <v>0</v>
      </c>
      <c r="K49" s="40">
        <v>0</v>
      </c>
      <c r="L49" s="42">
        <v>0</v>
      </c>
      <c r="M49" s="44" t="s">
        <v>5</v>
      </c>
      <c r="O49" s="19" t="s">
        <v>4</v>
      </c>
      <c r="P49" s="20" t="s">
        <v>4</v>
      </c>
      <c r="R49" s="127">
        <f t="shared" si="27"/>
        <v>0</v>
      </c>
      <c r="T49" s="130">
        <f t="shared" si="5"/>
        <v>0</v>
      </c>
      <c r="U49" s="134">
        <f t="shared" si="6"/>
        <v>0</v>
      </c>
      <c r="V49" s="134">
        <f t="shared" si="7"/>
        <v>0</v>
      </c>
      <c r="W49" s="134">
        <f t="shared" si="8"/>
        <v>0</v>
      </c>
      <c r="X49" s="26">
        <f t="shared" si="9"/>
        <v>0</v>
      </c>
      <c r="Z49" s="130">
        <f t="shared" si="10"/>
        <v>0</v>
      </c>
      <c r="AA49" s="134">
        <f t="shared" si="11"/>
        <v>0</v>
      </c>
      <c r="AB49" s="134">
        <f t="shared" si="12"/>
        <v>0</v>
      </c>
      <c r="AC49" s="134">
        <f t="shared" si="13"/>
        <v>0</v>
      </c>
      <c r="AD49" s="26">
        <f t="shared" si="14"/>
        <v>0</v>
      </c>
      <c r="AF49" s="130">
        <f t="shared" si="15"/>
        <v>0</v>
      </c>
      <c r="AG49" s="134">
        <f t="shared" si="16"/>
        <v>0</v>
      </c>
      <c r="AH49" s="134">
        <f t="shared" si="17"/>
        <v>0</v>
      </c>
      <c r="AI49" s="134">
        <f t="shared" si="18"/>
        <v>0</v>
      </c>
      <c r="AJ49" s="26">
        <f t="shared" si="19"/>
        <v>0</v>
      </c>
      <c r="AL49" s="94">
        <f t="shared" si="20"/>
        <v>0</v>
      </c>
      <c r="AM49" s="95">
        <f t="shared" si="28"/>
        <v>0</v>
      </c>
      <c r="AN49" s="96">
        <f t="shared" si="21"/>
        <v>0</v>
      </c>
    </row>
    <row r="50" spans="2:40" ht="13.2" customHeight="1" x14ac:dyDescent="0.25">
      <c r="B50" s="125" t="s">
        <v>5</v>
      </c>
      <c r="C50" s="125" t="s">
        <v>5</v>
      </c>
      <c r="D50" s="125" t="s">
        <v>5</v>
      </c>
      <c r="E50" s="125" t="s">
        <v>5</v>
      </c>
      <c r="F50" s="125" t="s">
        <v>5</v>
      </c>
      <c r="G50" s="51" t="s">
        <v>24</v>
      </c>
      <c r="H50" s="42">
        <v>0</v>
      </c>
      <c r="I50" s="15">
        <f t="shared" si="26"/>
        <v>0</v>
      </c>
      <c r="J50" s="47">
        <v>0</v>
      </c>
      <c r="K50" s="40">
        <v>0</v>
      </c>
      <c r="L50" s="42">
        <v>0</v>
      </c>
      <c r="M50" s="44" t="s">
        <v>5</v>
      </c>
      <c r="O50" s="19" t="s">
        <v>4</v>
      </c>
      <c r="P50" s="20" t="s">
        <v>4</v>
      </c>
      <c r="R50" s="127">
        <f t="shared" si="27"/>
        <v>0</v>
      </c>
      <c r="T50" s="130">
        <f t="shared" si="5"/>
        <v>0</v>
      </c>
      <c r="U50" s="134">
        <f t="shared" si="6"/>
        <v>0</v>
      </c>
      <c r="V50" s="134">
        <f t="shared" si="7"/>
        <v>0</v>
      </c>
      <c r="W50" s="134">
        <f t="shared" si="8"/>
        <v>0</v>
      </c>
      <c r="X50" s="26">
        <f t="shared" si="9"/>
        <v>0</v>
      </c>
      <c r="Z50" s="130">
        <f t="shared" si="10"/>
        <v>0</v>
      </c>
      <c r="AA50" s="134">
        <f t="shared" si="11"/>
        <v>0</v>
      </c>
      <c r="AB50" s="134">
        <f t="shared" si="12"/>
        <v>0</v>
      </c>
      <c r="AC50" s="134">
        <f t="shared" si="13"/>
        <v>0</v>
      </c>
      <c r="AD50" s="26">
        <f t="shared" si="14"/>
        <v>0</v>
      </c>
      <c r="AF50" s="130">
        <f t="shared" si="15"/>
        <v>0</v>
      </c>
      <c r="AG50" s="134">
        <f t="shared" si="16"/>
        <v>0</v>
      </c>
      <c r="AH50" s="134">
        <f t="shared" si="17"/>
        <v>0</v>
      </c>
      <c r="AI50" s="134">
        <f t="shared" si="18"/>
        <v>0</v>
      </c>
      <c r="AJ50" s="26">
        <f t="shared" si="19"/>
        <v>0</v>
      </c>
      <c r="AL50" s="94">
        <f t="shared" si="20"/>
        <v>0</v>
      </c>
      <c r="AM50" s="95">
        <f t="shared" si="28"/>
        <v>0</v>
      </c>
      <c r="AN50" s="96">
        <f t="shared" si="21"/>
        <v>0</v>
      </c>
    </row>
    <row r="51" spans="2:40" ht="13.2" customHeight="1" x14ac:dyDescent="0.25">
      <c r="B51" s="125" t="s">
        <v>5</v>
      </c>
      <c r="C51" s="125" t="s">
        <v>5</v>
      </c>
      <c r="D51" s="125" t="s">
        <v>5</v>
      </c>
      <c r="E51" s="125" t="s">
        <v>5</v>
      </c>
      <c r="F51" s="125" t="s">
        <v>5</v>
      </c>
      <c r="G51" s="51" t="s">
        <v>24</v>
      </c>
      <c r="H51" s="42">
        <v>0</v>
      </c>
      <c r="I51" s="15">
        <f t="shared" si="26"/>
        <v>0</v>
      </c>
      <c r="J51" s="47">
        <v>0</v>
      </c>
      <c r="K51" s="40">
        <v>0</v>
      </c>
      <c r="L51" s="42">
        <v>0</v>
      </c>
      <c r="M51" s="44" t="s">
        <v>5</v>
      </c>
      <c r="O51" s="19" t="s">
        <v>4</v>
      </c>
      <c r="P51" s="20" t="s">
        <v>4</v>
      </c>
      <c r="R51" s="127">
        <f t="shared" si="27"/>
        <v>0</v>
      </c>
      <c r="T51" s="130">
        <f t="shared" si="5"/>
        <v>0</v>
      </c>
      <c r="U51" s="134">
        <f t="shared" si="6"/>
        <v>0</v>
      </c>
      <c r="V51" s="134">
        <f t="shared" si="7"/>
        <v>0</v>
      </c>
      <c r="W51" s="134">
        <f t="shared" si="8"/>
        <v>0</v>
      </c>
      <c r="X51" s="26">
        <f t="shared" si="9"/>
        <v>0</v>
      </c>
      <c r="Z51" s="130">
        <f t="shared" si="10"/>
        <v>0</v>
      </c>
      <c r="AA51" s="134">
        <f t="shared" si="11"/>
        <v>0</v>
      </c>
      <c r="AB51" s="134">
        <f t="shared" si="12"/>
        <v>0</v>
      </c>
      <c r="AC51" s="134">
        <f t="shared" si="13"/>
        <v>0</v>
      </c>
      <c r="AD51" s="26">
        <f t="shared" si="14"/>
        <v>0</v>
      </c>
      <c r="AF51" s="130">
        <f t="shared" si="15"/>
        <v>0</v>
      </c>
      <c r="AG51" s="134">
        <f t="shared" si="16"/>
        <v>0</v>
      </c>
      <c r="AH51" s="134">
        <f t="shared" si="17"/>
        <v>0</v>
      </c>
      <c r="AI51" s="134">
        <f t="shared" si="18"/>
        <v>0</v>
      </c>
      <c r="AJ51" s="26">
        <f t="shared" si="19"/>
        <v>0</v>
      </c>
      <c r="AL51" s="94">
        <f t="shared" si="20"/>
        <v>0</v>
      </c>
      <c r="AM51" s="95">
        <f t="shared" si="28"/>
        <v>0</v>
      </c>
      <c r="AN51" s="96">
        <f t="shared" si="21"/>
        <v>0</v>
      </c>
    </row>
    <row r="52" spans="2:40" ht="13.2" customHeight="1" x14ac:dyDescent="0.25">
      <c r="B52" s="125" t="s">
        <v>5</v>
      </c>
      <c r="C52" s="125" t="s">
        <v>5</v>
      </c>
      <c r="D52" s="125" t="s">
        <v>5</v>
      </c>
      <c r="E52" s="125" t="s">
        <v>5</v>
      </c>
      <c r="F52" s="125" t="s">
        <v>5</v>
      </c>
      <c r="G52" s="51" t="s">
        <v>24</v>
      </c>
      <c r="H52" s="42">
        <v>0</v>
      </c>
      <c r="I52" s="15">
        <f t="shared" si="26"/>
        <v>0</v>
      </c>
      <c r="J52" s="47">
        <v>0</v>
      </c>
      <c r="K52" s="40">
        <v>0</v>
      </c>
      <c r="L52" s="42">
        <v>0</v>
      </c>
      <c r="M52" s="44" t="s">
        <v>5</v>
      </c>
      <c r="O52" s="19" t="s">
        <v>4</v>
      </c>
      <c r="P52" s="20" t="s">
        <v>4</v>
      </c>
      <c r="R52" s="127">
        <f t="shared" si="27"/>
        <v>0</v>
      </c>
      <c r="T52" s="130">
        <f t="shared" si="5"/>
        <v>0</v>
      </c>
      <c r="U52" s="134">
        <f t="shared" si="6"/>
        <v>0</v>
      </c>
      <c r="V52" s="134">
        <f t="shared" si="7"/>
        <v>0</v>
      </c>
      <c r="W52" s="134">
        <f t="shared" si="8"/>
        <v>0</v>
      </c>
      <c r="X52" s="26">
        <f t="shared" si="9"/>
        <v>0</v>
      </c>
      <c r="Z52" s="130">
        <f t="shared" si="10"/>
        <v>0</v>
      </c>
      <c r="AA52" s="134">
        <f t="shared" si="11"/>
        <v>0</v>
      </c>
      <c r="AB52" s="134">
        <f t="shared" si="12"/>
        <v>0</v>
      </c>
      <c r="AC52" s="134">
        <f t="shared" si="13"/>
        <v>0</v>
      </c>
      <c r="AD52" s="26">
        <f t="shared" si="14"/>
        <v>0</v>
      </c>
      <c r="AF52" s="130">
        <f t="shared" si="15"/>
        <v>0</v>
      </c>
      <c r="AG52" s="134">
        <f t="shared" si="16"/>
        <v>0</v>
      </c>
      <c r="AH52" s="134">
        <f t="shared" si="17"/>
        <v>0</v>
      </c>
      <c r="AI52" s="134">
        <f t="shared" si="18"/>
        <v>0</v>
      </c>
      <c r="AJ52" s="26">
        <f t="shared" si="19"/>
        <v>0</v>
      </c>
      <c r="AL52" s="94">
        <f t="shared" si="20"/>
        <v>0</v>
      </c>
      <c r="AM52" s="95">
        <f t="shared" si="28"/>
        <v>0</v>
      </c>
      <c r="AN52" s="96">
        <f t="shared" si="21"/>
        <v>0</v>
      </c>
    </row>
    <row r="53" spans="2:40" ht="13.2" customHeight="1" x14ac:dyDescent="0.25">
      <c r="B53" s="125" t="s">
        <v>5</v>
      </c>
      <c r="C53" s="125" t="s">
        <v>5</v>
      </c>
      <c r="D53" s="125" t="s">
        <v>5</v>
      </c>
      <c r="E53" s="125" t="s">
        <v>5</v>
      </c>
      <c r="F53" s="125" t="s">
        <v>5</v>
      </c>
      <c r="G53" s="51" t="s">
        <v>24</v>
      </c>
      <c r="H53" s="42">
        <v>0</v>
      </c>
      <c r="I53" s="15">
        <f t="shared" si="26"/>
        <v>0</v>
      </c>
      <c r="J53" s="47">
        <v>0</v>
      </c>
      <c r="K53" s="40">
        <v>0</v>
      </c>
      <c r="L53" s="42">
        <v>0</v>
      </c>
      <c r="M53" s="44" t="s">
        <v>5</v>
      </c>
      <c r="O53" s="19" t="s">
        <v>4</v>
      </c>
      <c r="P53" s="20" t="s">
        <v>4</v>
      </c>
      <c r="R53" s="127">
        <f t="shared" si="27"/>
        <v>0</v>
      </c>
      <c r="T53" s="130">
        <f t="shared" si="5"/>
        <v>0</v>
      </c>
      <c r="U53" s="134">
        <f t="shared" si="6"/>
        <v>0</v>
      </c>
      <c r="V53" s="134">
        <f t="shared" si="7"/>
        <v>0</v>
      </c>
      <c r="W53" s="134">
        <f t="shared" si="8"/>
        <v>0</v>
      </c>
      <c r="X53" s="26">
        <f t="shared" si="9"/>
        <v>0</v>
      </c>
      <c r="Z53" s="130">
        <f t="shared" si="10"/>
        <v>0</v>
      </c>
      <c r="AA53" s="134">
        <f t="shared" si="11"/>
        <v>0</v>
      </c>
      <c r="AB53" s="134">
        <f t="shared" si="12"/>
        <v>0</v>
      </c>
      <c r="AC53" s="134">
        <f t="shared" si="13"/>
        <v>0</v>
      </c>
      <c r="AD53" s="26">
        <f t="shared" si="14"/>
        <v>0</v>
      </c>
      <c r="AF53" s="130">
        <f t="shared" si="15"/>
        <v>0</v>
      </c>
      <c r="AG53" s="134">
        <f t="shared" si="16"/>
        <v>0</v>
      </c>
      <c r="AH53" s="134">
        <f t="shared" si="17"/>
        <v>0</v>
      </c>
      <c r="AI53" s="134">
        <f t="shared" si="18"/>
        <v>0</v>
      </c>
      <c r="AJ53" s="26">
        <f t="shared" si="19"/>
        <v>0</v>
      </c>
      <c r="AL53" s="94">
        <f t="shared" si="20"/>
        <v>0</v>
      </c>
      <c r="AM53" s="95">
        <f t="shared" si="28"/>
        <v>0</v>
      </c>
      <c r="AN53" s="96">
        <f t="shared" si="21"/>
        <v>0</v>
      </c>
    </row>
    <row r="54" spans="2:40" ht="13.2" customHeight="1" x14ac:dyDescent="0.25">
      <c r="B54" s="125" t="s">
        <v>5</v>
      </c>
      <c r="C54" s="125" t="s">
        <v>5</v>
      </c>
      <c r="D54" s="125" t="s">
        <v>5</v>
      </c>
      <c r="E54" s="125" t="s">
        <v>5</v>
      </c>
      <c r="F54" s="125" t="s">
        <v>5</v>
      </c>
      <c r="G54" s="51" t="s">
        <v>24</v>
      </c>
      <c r="H54" s="42">
        <v>0</v>
      </c>
      <c r="I54" s="15">
        <f t="shared" si="26"/>
        <v>0</v>
      </c>
      <c r="J54" s="47">
        <v>0</v>
      </c>
      <c r="K54" s="40">
        <v>0</v>
      </c>
      <c r="L54" s="42">
        <v>0</v>
      </c>
      <c r="M54" s="44" t="s">
        <v>5</v>
      </c>
      <c r="O54" s="19" t="s">
        <v>4</v>
      </c>
      <c r="P54" s="20" t="s">
        <v>4</v>
      </c>
      <c r="R54" s="127">
        <f t="shared" si="27"/>
        <v>0</v>
      </c>
      <c r="T54" s="130">
        <f t="shared" si="5"/>
        <v>0</v>
      </c>
      <c r="U54" s="134">
        <f t="shared" si="6"/>
        <v>0</v>
      </c>
      <c r="V54" s="134">
        <f t="shared" si="7"/>
        <v>0</v>
      </c>
      <c r="W54" s="134">
        <f t="shared" si="8"/>
        <v>0</v>
      </c>
      <c r="X54" s="26">
        <f t="shared" si="9"/>
        <v>0</v>
      </c>
      <c r="Z54" s="130">
        <f t="shared" si="10"/>
        <v>0</v>
      </c>
      <c r="AA54" s="134">
        <f t="shared" si="11"/>
        <v>0</v>
      </c>
      <c r="AB54" s="134">
        <f t="shared" si="12"/>
        <v>0</v>
      </c>
      <c r="AC54" s="134">
        <f t="shared" si="13"/>
        <v>0</v>
      </c>
      <c r="AD54" s="26">
        <f t="shared" si="14"/>
        <v>0</v>
      </c>
      <c r="AF54" s="130">
        <f t="shared" si="15"/>
        <v>0</v>
      </c>
      <c r="AG54" s="134">
        <f t="shared" si="16"/>
        <v>0</v>
      </c>
      <c r="AH54" s="134">
        <f t="shared" si="17"/>
        <v>0</v>
      </c>
      <c r="AI54" s="134">
        <f t="shared" si="18"/>
        <v>0</v>
      </c>
      <c r="AJ54" s="26">
        <f t="shared" si="19"/>
        <v>0</v>
      </c>
      <c r="AL54" s="94">
        <f t="shared" si="20"/>
        <v>0</v>
      </c>
      <c r="AM54" s="95">
        <f t="shared" si="28"/>
        <v>0</v>
      </c>
      <c r="AN54" s="96">
        <f t="shared" si="21"/>
        <v>0</v>
      </c>
    </row>
    <row r="55" spans="2:40" ht="13.2" customHeight="1" x14ac:dyDescent="0.25">
      <c r="B55" s="125" t="s">
        <v>5</v>
      </c>
      <c r="C55" s="125" t="s">
        <v>5</v>
      </c>
      <c r="D55" s="125" t="s">
        <v>5</v>
      </c>
      <c r="E55" s="125" t="s">
        <v>5</v>
      </c>
      <c r="F55" s="125" t="s">
        <v>5</v>
      </c>
      <c r="G55" s="51" t="s">
        <v>24</v>
      </c>
      <c r="H55" s="42">
        <v>0</v>
      </c>
      <c r="I55" s="15">
        <f t="shared" si="26"/>
        <v>0</v>
      </c>
      <c r="J55" s="47">
        <v>0</v>
      </c>
      <c r="K55" s="40">
        <v>0</v>
      </c>
      <c r="L55" s="42">
        <v>0</v>
      </c>
      <c r="M55" s="44" t="s">
        <v>5</v>
      </c>
      <c r="O55" s="19" t="s">
        <v>4</v>
      </c>
      <c r="P55" s="20" t="s">
        <v>4</v>
      </c>
      <c r="R55" s="127">
        <f t="shared" si="27"/>
        <v>0</v>
      </c>
      <c r="T55" s="130">
        <f t="shared" si="5"/>
        <v>0</v>
      </c>
      <c r="U55" s="134">
        <f t="shared" si="6"/>
        <v>0</v>
      </c>
      <c r="V55" s="134">
        <f t="shared" si="7"/>
        <v>0</v>
      </c>
      <c r="W55" s="134">
        <f t="shared" si="8"/>
        <v>0</v>
      </c>
      <c r="X55" s="26">
        <f t="shared" si="9"/>
        <v>0</v>
      </c>
      <c r="Z55" s="130">
        <f t="shared" si="10"/>
        <v>0</v>
      </c>
      <c r="AA55" s="134">
        <f t="shared" si="11"/>
        <v>0</v>
      </c>
      <c r="AB55" s="134">
        <f t="shared" si="12"/>
        <v>0</v>
      </c>
      <c r="AC55" s="134">
        <f t="shared" si="13"/>
        <v>0</v>
      </c>
      <c r="AD55" s="26">
        <f t="shared" si="14"/>
        <v>0</v>
      </c>
      <c r="AF55" s="130">
        <f t="shared" si="15"/>
        <v>0</v>
      </c>
      <c r="AG55" s="134">
        <f t="shared" si="16"/>
        <v>0</v>
      </c>
      <c r="AH55" s="134">
        <f t="shared" si="17"/>
        <v>0</v>
      </c>
      <c r="AI55" s="134">
        <f t="shared" si="18"/>
        <v>0</v>
      </c>
      <c r="AJ55" s="26">
        <f t="shared" si="19"/>
        <v>0</v>
      </c>
      <c r="AL55" s="94">
        <f t="shared" si="20"/>
        <v>0</v>
      </c>
      <c r="AM55" s="95">
        <f t="shared" si="28"/>
        <v>0</v>
      </c>
      <c r="AN55" s="96">
        <f t="shared" si="21"/>
        <v>0</v>
      </c>
    </row>
    <row r="56" spans="2:40" ht="13.2" customHeight="1" x14ac:dyDescent="0.25">
      <c r="B56" s="125" t="s">
        <v>5</v>
      </c>
      <c r="C56" s="125" t="s">
        <v>5</v>
      </c>
      <c r="D56" s="125" t="s">
        <v>5</v>
      </c>
      <c r="E56" s="125" t="s">
        <v>5</v>
      </c>
      <c r="F56" s="125" t="s">
        <v>5</v>
      </c>
      <c r="G56" s="51" t="s">
        <v>24</v>
      </c>
      <c r="H56" s="42">
        <v>0</v>
      </c>
      <c r="I56" s="15">
        <f t="shared" si="26"/>
        <v>0</v>
      </c>
      <c r="J56" s="47">
        <v>0</v>
      </c>
      <c r="K56" s="40">
        <v>0</v>
      </c>
      <c r="L56" s="42">
        <v>0</v>
      </c>
      <c r="M56" s="44" t="s">
        <v>5</v>
      </c>
      <c r="O56" s="19" t="s">
        <v>4</v>
      </c>
      <c r="P56" s="20" t="s">
        <v>4</v>
      </c>
      <c r="R56" s="127">
        <f t="shared" si="27"/>
        <v>0</v>
      </c>
      <c r="T56" s="130">
        <f t="shared" si="5"/>
        <v>0</v>
      </c>
      <c r="U56" s="134">
        <f t="shared" si="6"/>
        <v>0</v>
      </c>
      <c r="V56" s="134">
        <f t="shared" si="7"/>
        <v>0</v>
      </c>
      <c r="W56" s="134">
        <f t="shared" si="8"/>
        <v>0</v>
      </c>
      <c r="X56" s="26">
        <f t="shared" si="9"/>
        <v>0</v>
      </c>
      <c r="Z56" s="130">
        <f t="shared" si="10"/>
        <v>0</v>
      </c>
      <c r="AA56" s="134">
        <f t="shared" si="11"/>
        <v>0</v>
      </c>
      <c r="AB56" s="134">
        <f t="shared" si="12"/>
        <v>0</v>
      </c>
      <c r="AC56" s="134">
        <f t="shared" si="13"/>
        <v>0</v>
      </c>
      <c r="AD56" s="26">
        <f t="shared" si="14"/>
        <v>0</v>
      </c>
      <c r="AF56" s="130">
        <f t="shared" si="15"/>
        <v>0</v>
      </c>
      <c r="AG56" s="134">
        <f t="shared" si="16"/>
        <v>0</v>
      </c>
      <c r="AH56" s="134">
        <f t="shared" si="17"/>
        <v>0</v>
      </c>
      <c r="AI56" s="134">
        <f t="shared" si="18"/>
        <v>0</v>
      </c>
      <c r="AJ56" s="26">
        <f t="shared" si="19"/>
        <v>0</v>
      </c>
      <c r="AL56" s="94">
        <f t="shared" si="20"/>
        <v>0</v>
      </c>
      <c r="AM56" s="95">
        <f t="shared" si="28"/>
        <v>0</v>
      </c>
      <c r="AN56" s="96">
        <f t="shared" si="21"/>
        <v>0</v>
      </c>
    </row>
    <row r="57" spans="2:40" ht="13.2" customHeight="1" x14ac:dyDescent="0.25">
      <c r="B57" s="125" t="s">
        <v>5</v>
      </c>
      <c r="C57" s="125" t="s">
        <v>5</v>
      </c>
      <c r="D57" s="125" t="s">
        <v>5</v>
      </c>
      <c r="E57" s="125" t="s">
        <v>5</v>
      </c>
      <c r="F57" s="125" t="s">
        <v>5</v>
      </c>
      <c r="G57" s="51" t="s">
        <v>24</v>
      </c>
      <c r="H57" s="42">
        <v>0</v>
      </c>
      <c r="I57" s="15">
        <f t="shared" si="26"/>
        <v>0</v>
      </c>
      <c r="J57" s="47">
        <v>0</v>
      </c>
      <c r="K57" s="40">
        <v>0</v>
      </c>
      <c r="L57" s="42">
        <v>0</v>
      </c>
      <c r="M57" s="44" t="s">
        <v>5</v>
      </c>
      <c r="O57" s="19" t="s">
        <v>4</v>
      </c>
      <c r="P57" s="20" t="s">
        <v>4</v>
      </c>
      <c r="R57" s="127">
        <f t="shared" si="27"/>
        <v>0</v>
      </c>
      <c r="T57" s="130">
        <f t="shared" si="5"/>
        <v>0</v>
      </c>
      <c r="U57" s="134">
        <f t="shared" si="6"/>
        <v>0</v>
      </c>
      <c r="V57" s="134">
        <f t="shared" si="7"/>
        <v>0</v>
      </c>
      <c r="W57" s="134">
        <f t="shared" si="8"/>
        <v>0</v>
      </c>
      <c r="X57" s="26">
        <f t="shared" si="9"/>
        <v>0</v>
      </c>
      <c r="Z57" s="130">
        <f t="shared" si="10"/>
        <v>0</v>
      </c>
      <c r="AA57" s="134">
        <f t="shared" si="11"/>
        <v>0</v>
      </c>
      <c r="AB57" s="134">
        <f t="shared" si="12"/>
        <v>0</v>
      </c>
      <c r="AC57" s="134">
        <f t="shared" si="13"/>
        <v>0</v>
      </c>
      <c r="AD57" s="26">
        <f t="shared" si="14"/>
        <v>0</v>
      </c>
      <c r="AF57" s="130">
        <f t="shared" si="15"/>
        <v>0</v>
      </c>
      <c r="AG57" s="134">
        <f t="shared" si="16"/>
        <v>0</v>
      </c>
      <c r="AH57" s="134">
        <f t="shared" si="17"/>
        <v>0</v>
      </c>
      <c r="AI57" s="134">
        <f t="shared" si="18"/>
        <v>0</v>
      </c>
      <c r="AJ57" s="26">
        <f t="shared" si="19"/>
        <v>0</v>
      </c>
      <c r="AL57" s="94">
        <f t="shared" si="20"/>
        <v>0</v>
      </c>
      <c r="AM57" s="95">
        <f t="shared" si="28"/>
        <v>0</v>
      </c>
      <c r="AN57" s="96">
        <f t="shared" si="21"/>
        <v>0</v>
      </c>
    </row>
    <row r="58" spans="2:40" ht="13.2" customHeight="1" x14ac:dyDescent="0.25">
      <c r="B58" s="125" t="s">
        <v>5</v>
      </c>
      <c r="C58" s="125" t="s">
        <v>5</v>
      </c>
      <c r="D58" s="125" t="s">
        <v>5</v>
      </c>
      <c r="E58" s="125" t="s">
        <v>5</v>
      </c>
      <c r="F58" s="125" t="s">
        <v>5</v>
      </c>
      <c r="G58" s="51" t="s">
        <v>24</v>
      </c>
      <c r="H58" s="42">
        <v>0</v>
      </c>
      <c r="I58" s="15">
        <f t="shared" si="26"/>
        <v>0</v>
      </c>
      <c r="J58" s="47">
        <v>0</v>
      </c>
      <c r="K58" s="40">
        <v>0</v>
      </c>
      <c r="L58" s="42">
        <v>0</v>
      </c>
      <c r="M58" s="44" t="s">
        <v>5</v>
      </c>
      <c r="O58" s="19" t="s">
        <v>4</v>
      </c>
      <c r="P58" s="20" t="s">
        <v>4</v>
      </c>
      <c r="R58" s="127">
        <f t="shared" si="27"/>
        <v>0</v>
      </c>
      <c r="T58" s="130">
        <f t="shared" si="5"/>
        <v>0</v>
      </c>
      <c r="U58" s="134">
        <f t="shared" si="6"/>
        <v>0</v>
      </c>
      <c r="V58" s="134">
        <f t="shared" si="7"/>
        <v>0</v>
      </c>
      <c r="W58" s="134">
        <f t="shared" si="8"/>
        <v>0</v>
      </c>
      <c r="X58" s="26">
        <f t="shared" si="9"/>
        <v>0</v>
      </c>
      <c r="Z58" s="130">
        <f t="shared" si="10"/>
        <v>0</v>
      </c>
      <c r="AA58" s="134">
        <f t="shared" si="11"/>
        <v>0</v>
      </c>
      <c r="AB58" s="134">
        <f t="shared" si="12"/>
        <v>0</v>
      </c>
      <c r="AC58" s="134">
        <f t="shared" si="13"/>
        <v>0</v>
      </c>
      <c r="AD58" s="26">
        <f t="shared" si="14"/>
        <v>0</v>
      </c>
      <c r="AF58" s="130">
        <f t="shared" si="15"/>
        <v>0</v>
      </c>
      <c r="AG58" s="134">
        <f t="shared" si="16"/>
        <v>0</v>
      </c>
      <c r="AH58" s="134">
        <f t="shared" si="17"/>
        <v>0</v>
      </c>
      <c r="AI58" s="134">
        <f t="shared" si="18"/>
        <v>0</v>
      </c>
      <c r="AJ58" s="26">
        <f t="shared" si="19"/>
        <v>0</v>
      </c>
      <c r="AL58" s="94">
        <f t="shared" si="20"/>
        <v>0</v>
      </c>
      <c r="AM58" s="95">
        <f t="shared" si="28"/>
        <v>0</v>
      </c>
      <c r="AN58" s="96">
        <f t="shared" si="21"/>
        <v>0</v>
      </c>
    </row>
    <row r="59" spans="2:40" ht="13.2" customHeight="1" x14ac:dyDescent="0.25">
      <c r="B59" s="125" t="s">
        <v>5</v>
      </c>
      <c r="C59" s="125" t="s">
        <v>5</v>
      </c>
      <c r="D59" s="125" t="s">
        <v>5</v>
      </c>
      <c r="E59" s="125" t="s">
        <v>5</v>
      </c>
      <c r="F59" s="125" t="s">
        <v>5</v>
      </c>
      <c r="G59" s="51" t="s">
        <v>24</v>
      </c>
      <c r="H59" s="42">
        <v>0</v>
      </c>
      <c r="I59" s="15">
        <f t="shared" si="26"/>
        <v>0</v>
      </c>
      <c r="J59" s="47">
        <v>0</v>
      </c>
      <c r="K59" s="40">
        <v>0</v>
      </c>
      <c r="L59" s="42">
        <v>0</v>
      </c>
      <c r="M59" s="44" t="s">
        <v>5</v>
      </c>
      <c r="O59" s="19" t="s">
        <v>4</v>
      </c>
      <c r="P59" s="20" t="s">
        <v>4</v>
      </c>
      <c r="R59" s="127">
        <f t="shared" si="27"/>
        <v>0</v>
      </c>
      <c r="T59" s="130">
        <f t="shared" si="5"/>
        <v>0</v>
      </c>
      <c r="U59" s="134">
        <f t="shared" si="6"/>
        <v>0</v>
      </c>
      <c r="V59" s="134">
        <f t="shared" si="7"/>
        <v>0</v>
      </c>
      <c r="W59" s="134">
        <f t="shared" si="8"/>
        <v>0</v>
      </c>
      <c r="X59" s="26">
        <f t="shared" si="9"/>
        <v>0</v>
      </c>
      <c r="Z59" s="130">
        <f t="shared" si="10"/>
        <v>0</v>
      </c>
      <c r="AA59" s="134">
        <f t="shared" si="11"/>
        <v>0</v>
      </c>
      <c r="AB59" s="134">
        <f t="shared" si="12"/>
        <v>0</v>
      </c>
      <c r="AC59" s="134">
        <f t="shared" si="13"/>
        <v>0</v>
      </c>
      <c r="AD59" s="26">
        <f t="shared" si="14"/>
        <v>0</v>
      </c>
      <c r="AF59" s="130">
        <f t="shared" si="15"/>
        <v>0</v>
      </c>
      <c r="AG59" s="134">
        <f t="shared" si="16"/>
        <v>0</v>
      </c>
      <c r="AH59" s="134">
        <f t="shared" si="17"/>
        <v>0</v>
      </c>
      <c r="AI59" s="134">
        <f t="shared" si="18"/>
        <v>0</v>
      </c>
      <c r="AJ59" s="26">
        <f t="shared" si="19"/>
        <v>0</v>
      </c>
      <c r="AL59" s="94">
        <f t="shared" si="20"/>
        <v>0</v>
      </c>
      <c r="AM59" s="95">
        <f t="shared" si="28"/>
        <v>0</v>
      </c>
      <c r="AN59" s="96">
        <f t="shared" si="21"/>
        <v>0</v>
      </c>
    </row>
    <row r="60" spans="2:40" ht="13.2" customHeight="1" x14ac:dyDescent="0.25">
      <c r="B60" s="125" t="s">
        <v>5</v>
      </c>
      <c r="C60" s="125" t="s">
        <v>5</v>
      </c>
      <c r="D60" s="125" t="s">
        <v>5</v>
      </c>
      <c r="E60" s="125" t="s">
        <v>5</v>
      </c>
      <c r="F60" s="125" t="s">
        <v>5</v>
      </c>
      <c r="G60" s="51" t="s">
        <v>24</v>
      </c>
      <c r="H60" s="42">
        <v>0</v>
      </c>
      <c r="I60" s="15">
        <f t="shared" si="26"/>
        <v>0</v>
      </c>
      <c r="J60" s="47">
        <v>0</v>
      </c>
      <c r="K60" s="40">
        <v>0</v>
      </c>
      <c r="L60" s="42">
        <v>0</v>
      </c>
      <c r="M60" s="44" t="s">
        <v>5</v>
      </c>
      <c r="O60" s="19" t="s">
        <v>4</v>
      </c>
      <c r="P60" s="20" t="s">
        <v>4</v>
      </c>
      <c r="R60" s="127">
        <f t="shared" si="27"/>
        <v>0</v>
      </c>
      <c r="T60" s="130">
        <f t="shared" si="5"/>
        <v>0</v>
      </c>
      <c r="U60" s="134">
        <f t="shared" si="6"/>
        <v>0</v>
      </c>
      <c r="V60" s="134">
        <f t="shared" si="7"/>
        <v>0</v>
      </c>
      <c r="W60" s="134">
        <f t="shared" si="8"/>
        <v>0</v>
      </c>
      <c r="X60" s="26">
        <f t="shared" si="9"/>
        <v>0</v>
      </c>
      <c r="Z60" s="130">
        <f t="shared" si="10"/>
        <v>0</v>
      </c>
      <c r="AA60" s="134">
        <f t="shared" si="11"/>
        <v>0</v>
      </c>
      <c r="AB60" s="134">
        <f t="shared" si="12"/>
        <v>0</v>
      </c>
      <c r="AC60" s="134">
        <f t="shared" si="13"/>
        <v>0</v>
      </c>
      <c r="AD60" s="26">
        <f t="shared" si="14"/>
        <v>0</v>
      </c>
      <c r="AF60" s="130">
        <f t="shared" si="15"/>
        <v>0</v>
      </c>
      <c r="AG60" s="134">
        <f t="shared" si="16"/>
        <v>0</v>
      </c>
      <c r="AH60" s="134">
        <f t="shared" si="17"/>
        <v>0</v>
      </c>
      <c r="AI60" s="134">
        <f t="shared" si="18"/>
        <v>0</v>
      </c>
      <c r="AJ60" s="26">
        <f t="shared" si="19"/>
        <v>0</v>
      </c>
      <c r="AL60" s="94">
        <f t="shared" si="20"/>
        <v>0</v>
      </c>
      <c r="AM60" s="95">
        <f t="shared" si="28"/>
        <v>0</v>
      </c>
      <c r="AN60" s="96">
        <f t="shared" si="21"/>
        <v>0</v>
      </c>
    </row>
    <row r="61" spans="2:40" ht="13.2" customHeight="1" x14ac:dyDescent="0.25">
      <c r="B61" s="125" t="s">
        <v>5</v>
      </c>
      <c r="C61" s="125" t="s">
        <v>5</v>
      </c>
      <c r="D61" s="125" t="s">
        <v>5</v>
      </c>
      <c r="E61" s="125" t="s">
        <v>5</v>
      </c>
      <c r="F61" s="125" t="s">
        <v>5</v>
      </c>
      <c r="G61" s="51" t="s">
        <v>24</v>
      </c>
      <c r="H61" s="42">
        <v>0</v>
      </c>
      <c r="I61" s="15">
        <f t="shared" si="26"/>
        <v>0</v>
      </c>
      <c r="J61" s="47">
        <v>0</v>
      </c>
      <c r="K61" s="40">
        <v>0</v>
      </c>
      <c r="L61" s="42">
        <v>0</v>
      </c>
      <c r="M61" s="44" t="s">
        <v>5</v>
      </c>
      <c r="O61" s="19" t="s">
        <v>4</v>
      </c>
      <c r="P61" s="20" t="s">
        <v>4</v>
      </c>
      <c r="R61" s="127">
        <f t="shared" si="27"/>
        <v>0</v>
      </c>
      <c r="T61" s="130">
        <f t="shared" si="5"/>
        <v>0</v>
      </c>
      <c r="U61" s="134">
        <f t="shared" si="6"/>
        <v>0</v>
      </c>
      <c r="V61" s="134">
        <f t="shared" si="7"/>
        <v>0</v>
      </c>
      <c r="W61" s="134">
        <f t="shared" si="8"/>
        <v>0</v>
      </c>
      <c r="X61" s="26">
        <f t="shared" si="9"/>
        <v>0</v>
      </c>
      <c r="Z61" s="130">
        <f t="shared" si="10"/>
        <v>0</v>
      </c>
      <c r="AA61" s="134">
        <f t="shared" si="11"/>
        <v>0</v>
      </c>
      <c r="AB61" s="134">
        <f t="shared" si="12"/>
        <v>0</v>
      </c>
      <c r="AC61" s="134">
        <f t="shared" si="13"/>
        <v>0</v>
      </c>
      <c r="AD61" s="26">
        <f t="shared" si="14"/>
        <v>0</v>
      </c>
      <c r="AF61" s="130">
        <f t="shared" si="15"/>
        <v>0</v>
      </c>
      <c r="AG61" s="134">
        <f t="shared" si="16"/>
        <v>0</v>
      </c>
      <c r="AH61" s="134">
        <f t="shared" si="17"/>
        <v>0</v>
      </c>
      <c r="AI61" s="134">
        <f t="shared" si="18"/>
        <v>0</v>
      </c>
      <c r="AJ61" s="26">
        <f t="shared" si="19"/>
        <v>0</v>
      </c>
      <c r="AL61" s="94">
        <f t="shared" si="20"/>
        <v>0</v>
      </c>
      <c r="AM61" s="95">
        <f t="shared" si="28"/>
        <v>0</v>
      </c>
      <c r="AN61" s="96">
        <f t="shared" si="21"/>
        <v>0</v>
      </c>
    </row>
    <row r="62" spans="2:40" ht="13.2" customHeight="1" x14ac:dyDescent="0.25">
      <c r="B62" s="125" t="s">
        <v>5</v>
      </c>
      <c r="C62" s="125" t="s">
        <v>5</v>
      </c>
      <c r="D62" s="125" t="s">
        <v>5</v>
      </c>
      <c r="E62" s="125" t="s">
        <v>5</v>
      </c>
      <c r="F62" s="125" t="s">
        <v>5</v>
      </c>
      <c r="G62" s="51" t="s">
        <v>24</v>
      </c>
      <c r="H62" s="42">
        <v>0</v>
      </c>
      <c r="I62" s="15">
        <f t="shared" si="26"/>
        <v>0</v>
      </c>
      <c r="J62" s="47">
        <v>0</v>
      </c>
      <c r="K62" s="40">
        <v>0</v>
      </c>
      <c r="L62" s="42">
        <v>0</v>
      </c>
      <c r="M62" s="44" t="s">
        <v>5</v>
      </c>
      <c r="O62" s="19" t="s">
        <v>4</v>
      </c>
      <c r="P62" s="20" t="s">
        <v>4</v>
      </c>
      <c r="R62" s="127">
        <f t="shared" si="27"/>
        <v>0</v>
      </c>
      <c r="T62" s="130">
        <f t="shared" si="5"/>
        <v>0</v>
      </c>
      <c r="U62" s="134">
        <f t="shared" si="6"/>
        <v>0</v>
      </c>
      <c r="V62" s="134">
        <f t="shared" si="7"/>
        <v>0</v>
      </c>
      <c r="W62" s="134">
        <f t="shared" si="8"/>
        <v>0</v>
      </c>
      <c r="X62" s="26">
        <f t="shared" si="9"/>
        <v>0</v>
      </c>
      <c r="Z62" s="130">
        <f t="shared" si="10"/>
        <v>0</v>
      </c>
      <c r="AA62" s="134">
        <f t="shared" si="11"/>
        <v>0</v>
      </c>
      <c r="AB62" s="134">
        <f t="shared" si="12"/>
        <v>0</v>
      </c>
      <c r="AC62" s="134">
        <f t="shared" si="13"/>
        <v>0</v>
      </c>
      <c r="AD62" s="26">
        <f t="shared" si="14"/>
        <v>0</v>
      </c>
      <c r="AF62" s="130">
        <f t="shared" si="15"/>
        <v>0</v>
      </c>
      <c r="AG62" s="134">
        <f t="shared" si="16"/>
        <v>0</v>
      </c>
      <c r="AH62" s="134">
        <f t="shared" si="17"/>
        <v>0</v>
      </c>
      <c r="AI62" s="134">
        <f t="shared" si="18"/>
        <v>0</v>
      </c>
      <c r="AJ62" s="26">
        <f t="shared" si="19"/>
        <v>0</v>
      </c>
      <c r="AL62" s="94">
        <f t="shared" si="20"/>
        <v>0</v>
      </c>
      <c r="AM62" s="95">
        <f t="shared" si="28"/>
        <v>0</v>
      </c>
      <c r="AN62" s="96">
        <f t="shared" si="21"/>
        <v>0</v>
      </c>
    </row>
    <row r="63" spans="2:40" ht="13.2" customHeight="1" x14ac:dyDescent="0.25">
      <c r="B63" s="125" t="s">
        <v>5</v>
      </c>
      <c r="C63" s="125" t="s">
        <v>5</v>
      </c>
      <c r="D63" s="125" t="s">
        <v>5</v>
      </c>
      <c r="E63" s="125" t="s">
        <v>5</v>
      </c>
      <c r="F63" s="125" t="s">
        <v>5</v>
      </c>
      <c r="G63" s="51" t="s">
        <v>24</v>
      </c>
      <c r="H63" s="42">
        <v>0</v>
      </c>
      <c r="I63" s="15">
        <f t="shared" si="26"/>
        <v>0</v>
      </c>
      <c r="J63" s="47">
        <v>0</v>
      </c>
      <c r="K63" s="40">
        <v>0</v>
      </c>
      <c r="L63" s="42">
        <v>0</v>
      </c>
      <c r="M63" s="44" t="s">
        <v>5</v>
      </c>
      <c r="O63" s="19" t="s">
        <v>4</v>
      </c>
      <c r="P63" s="20" t="s">
        <v>4</v>
      </c>
      <c r="R63" s="127">
        <f t="shared" si="27"/>
        <v>0</v>
      </c>
      <c r="T63" s="130">
        <f t="shared" si="5"/>
        <v>0</v>
      </c>
      <c r="U63" s="134">
        <f t="shared" si="6"/>
        <v>0</v>
      </c>
      <c r="V63" s="134">
        <f t="shared" si="7"/>
        <v>0</v>
      </c>
      <c r="W63" s="134">
        <f t="shared" si="8"/>
        <v>0</v>
      </c>
      <c r="X63" s="26">
        <f t="shared" si="9"/>
        <v>0</v>
      </c>
      <c r="Z63" s="130">
        <f t="shared" si="10"/>
        <v>0</v>
      </c>
      <c r="AA63" s="134">
        <f t="shared" si="11"/>
        <v>0</v>
      </c>
      <c r="AB63" s="134">
        <f t="shared" si="12"/>
        <v>0</v>
      </c>
      <c r="AC63" s="134">
        <f t="shared" si="13"/>
        <v>0</v>
      </c>
      <c r="AD63" s="26">
        <f t="shared" si="14"/>
        <v>0</v>
      </c>
      <c r="AF63" s="130">
        <f t="shared" si="15"/>
        <v>0</v>
      </c>
      <c r="AG63" s="134">
        <f t="shared" si="16"/>
        <v>0</v>
      </c>
      <c r="AH63" s="134">
        <f t="shared" si="17"/>
        <v>0</v>
      </c>
      <c r="AI63" s="134">
        <f t="shared" si="18"/>
        <v>0</v>
      </c>
      <c r="AJ63" s="26">
        <f t="shared" si="19"/>
        <v>0</v>
      </c>
      <c r="AL63" s="94">
        <f t="shared" si="20"/>
        <v>0</v>
      </c>
      <c r="AM63" s="95">
        <f t="shared" si="28"/>
        <v>0</v>
      </c>
      <c r="AN63" s="96">
        <f t="shared" si="21"/>
        <v>0</v>
      </c>
    </row>
    <row r="64" spans="2:40" ht="13.2" customHeight="1" x14ac:dyDescent="0.25">
      <c r="B64" s="125" t="s">
        <v>5</v>
      </c>
      <c r="C64" s="125" t="s">
        <v>5</v>
      </c>
      <c r="D64" s="125" t="s">
        <v>5</v>
      </c>
      <c r="E64" s="125" t="s">
        <v>5</v>
      </c>
      <c r="F64" s="125" t="s">
        <v>5</v>
      </c>
      <c r="G64" s="51" t="s">
        <v>24</v>
      </c>
      <c r="H64" s="42">
        <v>0</v>
      </c>
      <c r="I64" s="15">
        <f t="shared" si="26"/>
        <v>0</v>
      </c>
      <c r="J64" s="47">
        <v>0</v>
      </c>
      <c r="K64" s="40">
        <v>0</v>
      </c>
      <c r="L64" s="42">
        <v>0</v>
      </c>
      <c r="M64" s="44" t="s">
        <v>5</v>
      </c>
      <c r="O64" s="19" t="s">
        <v>4</v>
      </c>
      <c r="P64" s="20" t="s">
        <v>4</v>
      </c>
      <c r="R64" s="127">
        <f t="shared" si="27"/>
        <v>0</v>
      </c>
      <c r="T64" s="130">
        <f t="shared" si="5"/>
        <v>0</v>
      </c>
      <c r="U64" s="134">
        <f t="shared" si="6"/>
        <v>0</v>
      </c>
      <c r="V64" s="134">
        <f t="shared" si="7"/>
        <v>0</v>
      </c>
      <c r="W64" s="134">
        <f t="shared" si="8"/>
        <v>0</v>
      </c>
      <c r="X64" s="26">
        <f t="shared" si="9"/>
        <v>0</v>
      </c>
      <c r="Z64" s="130">
        <f t="shared" si="10"/>
        <v>0</v>
      </c>
      <c r="AA64" s="134">
        <f t="shared" si="11"/>
        <v>0</v>
      </c>
      <c r="AB64" s="134">
        <f t="shared" si="12"/>
        <v>0</v>
      </c>
      <c r="AC64" s="134">
        <f t="shared" si="13"/>
        <v>0</v>
      </c>
      <c r="AD64" s="26">
        <f t="shared" si="14"/>
        <v>0</v>
      </c>
      <c r="AF64" s="130">
        <f t="shared" si="15"/>
        <v>0</v>
      </c>
      <c r="AG64" s="134">
        <f t="shared" si="16"/>
        <v>0</v>
      </c>
      <c r="AH64" s="134">
        <f t="shared" si="17"/>
        <v>0</v>
      </c>
      <c r="AI64" s="134">
        <f t="shared" si="18"/>
        <v>0</v>
      </c>
      <c r="AJ64" s="26">
        <f t="shared" si="19"/>
        <v>0</v>
      </c>
      <c r="AL64" s="94">
        <f t="shared" si="20"/>
        <v>0</v>
      </c>
      <c r="AM64" s="95">
        <f t="shared" si="28"/>
        <v>0</v>
      </c>
      <c r="AN64" s="96">
        <f t="shared" si="21"/>
        <v>0</v>
      </c>
    </row>
    <row r="65" spans="2:40" ht="13.2" customHeight="1" x14ac:dyDescent="0.25">
      <c r="B65" s="125" t="s">
        <v>5</v>
      </c>
      <c r="C65" s="125" t="s">
        <v>5</v>
      </c>
      <c r="D65" s="125" t="s">
        <v>5</v>
      </c>
      <c r="E65" s="125" t="s">
        <v>5</v>
      </c>
      <c r="F65" s="125" t="s">
        <v>5</v>
      </c>
      <c r="G65" s="51" t="s">
        <v>24</v>
      </c>
      <c r="H65" s="42">
        <v>0</v>
      </c>
      <c r="I65" s="15">
        <f t="shared" si="26"/>
        <v>0</v>
      </c>
      <c r="J65" s="47">
        <v>0</v>
      </c>
      <c r="K65" s="40">
        <v>0</v>
      </c>
      <c r="L65" s="42">
        <v>0</v>
      </c>
      <c r="M65" s="44" t="s">
        <v>5</v>
      </c>
      <c r="O65" s="19" t="s">
        <v>4</v>
      </c>
      <c r="P65" s="20" t="s">
        <v>4</v>
      </c>
      <c r="R65" s="127">
        <f t="shared" si="27"/>
        <v>0</v>
      </c>
      <c r="T65" s="130">
        <f t="shared" si="5"/>
        <v>0</v>
      </c>
      <c r="U65" s="134">
        <f t="shared" si="6"/>
        <v>0</v>
      </c>
      <c r="V65" s="134">
        <f t="shared" si="7"/>
        <v>0</v>
      </c>
      <c r="W65" s="134">
        <f t="shared" si="8"/>
        <v>0</v>
      </c>
      <c r="X65" s="26">
        <f t="shared" si="9"/>
        <v>0</v>
      </c>
      <c r="Z65" s="130">
        <f t="shared" si="10"/>
        <v>0</v>
      </c>
      <c r="AA65" s="134">
        <f t="shared" si="11"/>
        <v>0</v>
      </c>
      <c r="AB65" s="134">
        <f t="shared" si="12"/>
        <v>0</v>
      </c>
      <c r="AC65" s="134">
        <f t="shared" si="13"/>
        <v>0</v>
      </c>
      <c r="AD65" s="26">
        <f t="shared" si="14"/>
        <v>0</v>
      </c>
      <c r="AF65" s="130">
        <f t="shared" si="15"/>
        <v>0</v>
      </c>
      <c r="AG65" s="134">
        <f t="shared" si="16"/>
        <v>0</v>
      </c>
      <c r="AH65" s="134">
        <f t="shared" si="17"/>
        <v>0</v>
      </c>
      <c r="AI65" s="134">
        <f t="shared" si="18"/>
        <v>0</v>
      </c>
      <c r="AJ65" s="26">
        <f t="shared" si="19"/>
        <v>0</v>
      </c>
      <c r="AL65" s="94">
        <f t="shared" si="20"/>
        <v>0</v>
      </c>
      <c r="AM65" s="95">
        <f t="shared" si="28"/>
        <v>0</v>
      </c>
      <c r="AN65" s="96">
        <f t="shared" si="21"/>
        <v>0</v>
      </c>
    </row>
    <row r="66" spans="2:40" ht="13.2" customHeight="1" x14ac:dyDescent="0.25">
      <c r="B66" s="125" t="s">
        <v>5</v>
      </c>
      <c r="C66" s="125" t="s">
        <v>5</v>
      </c>
      <c r="D66" s="125" t="s">
        <v>5</v>
      </c>
      <c r="E66" s="125" t="s">
        <v>5</v>
      </c>
      <c r="F66" s="125" t="s">
        <v>5</v>
      </c>
      <c r="G66" s="51" t="s">
        <v>24</v>
      </c>
      <c r="H66" s="42">
        <v>0</v>
      </c>
      <c r="I66" s="15">
        <f t="shared" si="26"/>
        <v>0</v>
      </c>
      <c r="J66" s="47">
        <v>0</v>
      </c>
      <c r="K66" s="40">
        <v>0</v>
      </c>
      <c r="L66" s="42">
        <v>0</v>
      </c>
      <c r="M66" s="44" t="s">
        <v>5</v>
      </c>
      <c r="O66" s="19" t="s">
        <v>4</v>
      </c>
      <c r="P66" s="20" t="s">
        <v>4</v>
      </c>
      <c r="R66" s="127">
        <f t="shared" si="27"/>
        <v>0</v>
      </c>
      <c r="T66" s="130">
        <f t="shared" si="5"/>
        <v>0</v>
      </c>
      <c r="U66" s="134">
        <f t="shared" si="6"/>
        <v>0</v>
      </c>
      <c r="V66" s="134">
        <f t="shared" si="7"/>
        <v>0</v>
      </c>
      <c r="W66" s="134">
        <f t="shared" si="8"/>
        <v>0</v>
      </c>
      <c r="X66" s="26">
        <f t="shared" si="9"/>
        <v>0</v>
      </c>
      <c r="Z66" s="130">
        <f t="shared" si="10"/>
        <v>0</v>
      </c>
      <c r="AA66" s="134">
        <f t="shared" si="11"/>
        <v>0</v>
      </c>
      <c r="AB66" s="134">
        <f t="shared" si="12"/>
        <v>0</v>
      </c>
      <c r="AC66" s="134">
        <f t="shared" si="13"/>
        <v>0</v>
      </c>
      <c r="AD66" s="26">
        <f t="shared" si="14"/>
        <v>0</v>
      </c>
      <c r="AF66" s="130">
        <f t="shared" si="15"/>
        <v>0</v>
      </c>
      <c r="AG66" s="134">
        <f t="shared" si="16"/>
        <v>0</v>
      </c>
      <c r="AH66" s="134">
        <f t="shared" si="17"/>
        <v>0</v>
      </c>
      <c r="AI66" s="134">
        <f t="shared" si="18"/>
        <v>0</v>
      </c>
      <c r="AJ66" s="26">
        <f t="shared" si="19"/>
        <v>0</v>
      </c>
      <c r="AL66" s="94">
        <f t="shared" si="20"/>
        <v>0</v>
      </c>
      <c r="AM66" s="95">
        <f t="shared" si="28"/>
        <v>0</v>
      </c>
      <c r="AN66" s="96">
        <f t="shared" si="21"/>
        <v>0</v>
      </c>
    </row>
    <row r="67" spans="2:40" ht="13.2" customHeight="1" x14ac:dyDescent="0.25">
      <c r="B67" s="125" t="s">
        <v>5</v>
      </c>
      <c r="C67" s="125" t="s">
        <v>5</v>
      </c>
      <c r="D67" s="125" t="s">
        <v>5</v>
      </c>
      <c r="E67" s="125" t="s">
        <v>5</v>
      </c>
      <c r="F67" s="125" t="s">
        <v>5</v>
      </c>
      <c r="G67" s="51" t="s">
        <v>24</v>
      </c>
      <c r="H67" s="42">
        <v>0</v>
      </c>
      <c r="I67" s="15">
        <f t="shared" si="26"/>
        <v>0</v>
      </c>
      <c r="J67" s="47">
        <v>0</v>
      </c>
      <c r="K67" s="40">
        <v>0</v>
      </c>
      <c r="L67" s="42">
        <v>0</v>
      </c>
      <c r="M67" s="44" t="s">
        <v>5</v>
      </c>
      <c r="O67" s="19" t="s">
        <v>4</v>
      </c>
      <c r="P67" s="20" t="s">
        <v>4</v>
      </c>
      <c r="R67" s="127">
        <f t="shared" si="27"/>
        <v>0</v>
      </c>
      <c r="T67" s="130">
        <f t="shared" si="5"/>
        <v>0</v>
      </c>
      <c r="U67" s="134">
        <f t="shared" si="6"/>
        <v>0</v>
      </c>
      <c r="V67" s="134">
        <f t="shared" si="7"/>
        <v>0</v>
      </c>
      <c r="W67" s="134">
        <f t="shared" si="8"/>
        <v>0</v>
      </c>
      <c r="X67" s="26">
        <f t="shared" si="9"/>
        <v>0</v>
      </c>
      <c r="Z67" s="130">
        <f t="shared" si="10"/>
        <v>0</v>
      </c>
      <c r="AA67" s="134">
        <f t="shared" si="11"/>
        <v>0</v>
      </c>
      <c r="AB67" s="134">
        <f t="shared" si="12"/>
        <v>0</v>
      </c>
      <c r="AC67" s="134">
        <f t="shared" si="13"/>
        <v>0</v>
      </c>
      <c r="AD67" s="26">
        <f t="shared" si="14"/>
        <v>0</v>
      </c>
      <c r="AF67" s="130">
        <f t="shared" si="15"/>
        <v>0</v>
      </c>
      <c r="AG67" s="134">
        <f t="shared" si="16"/>
        <v>0</v>
      </c>
      <c r="AH67" s="134">
        <f t="shared" si="17"/>
        <v>0</v>
      </c>
      <c r="AI67" s="134">
        <f t="shared" si="18"/>
        <v>0</v>
      </c>
      <c r="AJ67" s="26">
        <f t="shared" si="19"/>
        <v>0</v>
      </c>
      <c r="AL67" s="94">
        <f t="shared" si="20"/>
        <v>0</v>
      </c>
      <c r="AM67" s="95">
        <f t="shared" si="28"/>
        <v>0</v>
      </c>
      <c r="AN67" s="96">
        <f t="shared" si="21"/>
        <v>0</v>
      </c>
    </row>
    <row r="68" spans="2:40" ht="13.2" customHeight="1" x14ac:dyDescent="0.25">
      <c r="B68" s="125" t="s">
        <v>5</v>
      </c>
      <c r="C68" s="125" t="s">
        <v>5</v>
      </c>
      <c r="D68" s="125" t="s">
        <v>5</v>
      </c>
      <c r="E68" s="125" t="s">
        <v>5</v>
      </c>
      <c r="F68" s="125" t="s">
        <v>5</v>
      </c>
      <c r="G68" s="51" t="s">
        <v>24</v>
      </c>
      <c r="H68" s="42">
        <v>0</v>
      </c>
      <c r="I68" s="15">
        <f t="shared" si="26"/>
        <v>0</v>
      </c>
      <c r="J68" s="47">
        <v>0</v>
      </c>
      <c r="K68" s="40">
        <v>0</v>
      </c>
      <c r="L68" s="42">
        <v>0</v>
      </c>
      <c r="M68" s="44" t="s">
        <v>5</v>
      </c>
      <c r="O68" s="19" t="s">
        <v>4</v>
      </c>
      <c r="P68" s="20" t="s">
        <v>4</v>
      </c>
      <c r="R68" s="127">
        <f t="shared" si="27"/>
        <v>0</v>
      </c>
      <c r="T68" s="130">
        <f t="shared" si="5"/>
        <v>0</v>
      </c>
      <c r="U68" s="134">
        <f t="shared" si="6"/>
        <v>0</v>
      </c>
      <c r="V68" s="134">
        <f t="shared" si="7"/>
        <v>0</v>
      </c>
      <c r="W68" s="134">
        <f t="shared" si="8"/>
        <v>0</v>
      </c>
      <c r="X68" s="26">
        <f t="shared" si="9"/>
        <v>0</v>
      </c>
      <c r="Z68" s="130">
        <f t="shared" si="10"/>
        <v>0</v>
      </c>
      <c r="AA68" s="134">
        <f t="shared" si="11"/>
        <v>0</v>
      </c>
      <c r="AB68" s="134">
        <f t="shared" si="12"/>
        <v>0</v>
      </c>
      <c r="AC68" s="134">
        <f t="shared" si="13"/>
        <v>0</v>
      </c>
      <c r="AD68" s="26">
        <f t="shared" si="14"/>
        <v>0</v>
      </c>
      <c r="AF68" s="130">
        <f t="shared" si="15"/>
        <v>0</v>
      </c>
      <c r="AG68" s="134">
        <f t="shared" si="16"/>
        <v>0</v>
      </c>
      <c r="AH68" s="134">
        <f t="shared" si="17"/>
        <v>0</v>
      </c>
      <c r="AI68" s="134">
        <f t="shared" si="18"/>
        <v>0</v>
      </c>
      <c r="AJ68" s="26">
        <f t="shared" si="19"/>
        <v>0</v>
      </c>
      <c r="AL68" s="94">
        <f t="shared" si="20"/>
        <v>0</v>
      </c>
      <c r="AM68" s="95">
        <f t="shared" si="28"/>
        <v>0</v>
      </c>
      <c r="AN68" s="96">
        <f t="shared" si="21"/>
        <v>0</v>
      </c>
    </row>
    <row r="69" spans="2:40" ht="13.2" customHeight="1" x14ac:dyDescent="0.25">
      <c r="B69" s="125" t="s">
        <v>5</v>
      </c>
      <c r="C69" s="125" t="s">
        <v>5</v>
      </c>
      <c r="D69" s="125" t="s">
        <v>5</v>
      </c>
      <c r="E69" s="125" t="s">
        <v>5</v>
      </c>
      <c r="F69" s="125" t="s">
        <v>5</v>
      </c>
      <c r="G69" s="51" t="s">
        <v>24</v>
      </c>
      <c r="H69" s="42">
        <v>0</v>
      </c>
      <c r="I69" s="15">
        <f t="shared" si="26"/>
        <v>0</v>
      </c>
      <c r="J69" s="47">
        <v>0</v>
      </c>
      <c r="K69" s="40">
        <v>0</v>
      </c>
      <c r="L69" s="42">
        <v>0</v>
      </c>
      <c r="M69" s="44" t="s">
        <v>5</v>
      </c>
      <c r="O69" s="19" t="s">
        <v>4</v>
      </c>
      <c r="P69" s="20" t="s">
        <v>4</v>
      </c>
      <c r="R69" s="127">
        <f t="shared" si="27"/>
        <v>0</v>
      </c>
      <c r="T69" s="130">
        <f t="shared" si="5"/>
        <v>0</v>
      </c>
      <c r="U69" s="134">
        <f t="shared" si="6"/>
        <v>0</v>
      </c>
      <c r="V69" s="134">
        <f t="shared" si="7"/>
        <v>0</v>
      </c>
      <c r="W69" s="134">
        <f t="shared" si="8"/>
        <v>0</v>
      </c>
      <c r="X69" s="26">
        <f t="shared" si="9"/>
        <v>0</v>
      </c>
      <c r="Z69" s="130">
        <f t="shared" si="10"/>
        <v>0</v>
      </c>
      <c r="AA69" s="134">
        <f t="shared" si="11"/>
        <v>0</v>
      </c>
      <c r="AB69" s="134">
        <f t="shared" si="12"/>
        <v>0</v>
      </c>
      <c r="AC69" s="134">
        <f t="shared" si="13"/>
        <v>0</v>
      </c>
      <c r="AD69" s="26">
        <f t="shared" si="14"/>
        <v>0</v>
      </c>
      <c r="AF69" s="130">
        <f t="shared" si="15"/>
        <v>0</v>
      </c>
      <c r="AG69" s="134">
        <f t="shared" si="16"/>
        <v>0</v>
      </c>
      <c r="AH69" s="134">
        <f t="shared" si="17"/>
        <v>0</v>
      </c>
      <c r="AI69" s="134">
        <f t="shared" si="18"/>
        <v>0</v>
      </c>
      <c r="AJ69" s="26">
        <f t="shared" si="19"/>
        <v>0</v>
      </c>
      <c r="AL69" s="94">
        <f t="shared" si="20"/>
        <v>0</v>
      </c>
      <c r="AM69" s="95">
        <f t="shared" si="28"/>
        <v>0</v>
      </c>
      <c r="AN69" s="96">
        <f t="shared" si="21"/>
        <v>0</v>
      </c>
    </row>
    <row r="70" spans="2:40" ht="13.2" customHeight="1" x14ac:dyDescent="0.25">
      <c r="B70" s="125" t="s">
        <v>5</v>
      </c>
      <c r="C70" s="125" t="s">
        <v>5</v>
      </c>
      <c r="D70" s="125" t="s">
        <v>5</v>
      </c>
      <c r="E70" s="125" t="s">
        <v>5</v>
      </c>
      <c r="F70" s="125" t="s">
        <v>5</v>
      </c>
      <c r="G70" s="51" t="s">
        <v>24</v>
      </c>
      <c r="H70" s="42">
        <v>0</v>
      </c>
      <c r="I70" s="15">
        <f t="shared" si="26"/>
        <v>0</v>
      </c>
      <c r="J70" s="47">
        <v>0</v>
      </c>
      <c r="K70" s="40">
        <v>0</v>
      </c>
      <c r="L70" s="42">
        <v>0</v>
      </c>
      <c r="M70" s="44" t="s">
        <v>5</v>
      </c>
      <c r="O70" s="19" t="s">
        <v>4</v>
      </c>
      <c r="P70" s="20" t="s">
        <v>4</v>
      </c>
      <c r="R70" s="127">
        <f t="shared" si="27"/>
        <v>0</v>
      </c>
      <c r="T70" s="130">
        <f t="shared" si="5"/>
        <v>0</v>
      </c>
      <c r="U70" s="134">
        <f t="shared" si="6"/>
        <v>0</v>
      </c>
      <c r="V70" s="134">
        <f t="shared" si="7"/>
        <v>0</v>
      </c>
      <c r="W70" s="134">
        <f t="shared" si="8"/>
        <v>0</v>
      </c>
      <c r="X70" s="26">
        <f t="shared" si="9"/>
        <v>0</v>
      </c>
      <c r="Z70" s="130">
        <f t="shared" si="10"/>
        <v>0</v>
      </c>
      <c r="AA70" s="134">
        <f t="shared" si="11"/>
        <v>0</v>
      </c>
      <c r="AB70" s="134">
        <f t="shared" si="12"/>
        <v>0</v>
      </c>
      <c r="AC70" s="134">
        <f t="shared" si="13"/>
        <v>0</v>
      </c>
      <c r="AD70" s="26">
        <f t="shared" si="14"/>
        <v>0</v>
      </c>
      <c r="AF70" s="130">
        <f t="shared" si="15"/>
        <v>0</v>
      </c>
      <c r="AG70" s="134">
        <f t="shared" si="16"/>
        <v>0</v>
      </c>
      <c r="AH70" s="134">
        <f t="shared" si="17"/>
        <v>0</v>
      </c>
      <c r="AI70" s="134">
        <f t="shared" si="18"/>
        <v>0</v>
      </c>
      <c r="AJ70" s="26">
        <f t="shared" si="19"/>
        <v>0</v>
      </c>
      <c r="AL70" s="94">
        <f t="shared" si="20"/>
        <v>0</v>
      </c>
      <c r="AM70" s="95">
        <f t="shared" si="28"/>
        <v>0</v>
      </c>
      <c r="AN70" s="96">
        <f t="shared" si="21"/>
        <v>0</v>
      </c>
    </row>
    <row r="71" spans="2:40" ht="13.2" customHeight="1" x14ac:dyDescent="0.25">
      <c r="B71" s="125" t="s">
        <v>5</v>
      </c>
      <c r="C71" s="125" t="s">
        <v>5</v>
      </c>
      <c r="D71" s="125" t="s">
        <v>5</v>
      </c>
      <c r="E71" s="125" t="s">
        <v>5</v>
      </c>
      <c r="F71" s="125" t="s">
        <v>5</v>
      </c>
      <c r="G71" s="51" t="s">
        <v>24</v>
      </c>
      <c r="H71" s="42">
        <v>0</v>
      </c>
      <c r="I71" s="15">
        <f t="shared" si="26"/>
        <v>0</v>
      </c>
      <c r="J71" s="47">
        <v>0</v>
      </c>
      <c r="K71" s="40">
        <v>0</v>
      </c>
      <c r="L71" s="42">
        <v>0</v>
      </c>
      <c r="M71" s="44" t="s">
        <v>5</v>
      </c>
      <c r="O71" s="19" t="s">
        <v>4</v>
      </c>
      <c r="P71" s="20" t="s">
        <v>4</v>
      </c>
      <c r="R71" s="127">
        <f t="shared" si="27"/>
        <v>0</v>
      </c>
      <c r="T71" s="130">
        <f t="shared" si="5"/>
        <v>0</v>
      </c>
      <c r="U71" s="134">
        <f t="shared" si="6"/>
        <v>0</v>
      </c>
      <c r="V71" s="134">
        <f t="shared" si="7"/>
        <v>0</v>
      </c>
      <c r="W71" s="134">
        <f t="shared" si="8"/>
        <v>0</v>
      </c>
      <c r="X71" s="26">
        <f t="shared" si="9"/>
        <v>0</v>
      </c>
      <c r="Z71" s="130">
        <f t="shared" si="10"/>
        <v>0</v>
      </c>
      <c r="AA71" s="134">
        <f t="shared" si="11"/>
        <v>0</v>
      </c>
      <c r="AB71" s="134">
        <f t="shared" si="12"/>
        <v>0</v>
      </c>
      <c r="AC71" s="134">
        <f t="shared" si="13"/>
        <v>0</v>
      </c>
      <c r="AD71" s="26">
        <f t="shared" si="14"/>
        <v>0</v>
      </c>
      <c r="AF71" s="130">
        <f t="shared" si="15"/>
        <v>0</v>
      </c>
      <c r="AG71" s="134">
        <f t="shared" si="16"/>
        <v>0</v>
      </c>
      <c r="AH71" s="134">
        <f t="shared" si="17"/>
        <v>0</v>
      </c>
      <c r="AI71" s="134">
        <f t="shared" si="18"/>
        <v>0</v>
      </c>
      <c r="AJ71" s="26">
        <f t="shared" si="19"/>
        <v>0</v>
      </c>
      <c r="AL71" s="94">
        <f t="shared" si="20"/>
        <v>0</v>
      </c>
      <c r="AM71" s="95">
        <f t="shared" si="28"/>
        <v>0</v>
      </c>
      <c r="AN71" s="96">
        <f t="shared" si="21"/>
        <v>0</v>
      </c>
    </row>
    <row r="72" spans="2:40" ht="13.2" customHeight="1" x14ac:dyDescent="0.25">
      <c r="B72" s="125" t="s">
        <v>5</v>
      </c>
      <c r="C72" s="125" t="s">
        <v>5</v>
      </c>
      <c r="D72" s="125" t="s">
        <v>5</v>
      </c>
      <c r="E72" s="125" t="s">
        <v>5</v>
      </c>
      <c r="F72" s="125" t="s">
        <v>5</v>
      </c>
      <c r="G72" s="51" t="s">
        <v>24</v>
      </c>
      <c r="H72" s="42">
        <v>0</v>
      </c>
      <c r="I72" s="15">
        <f t="shared" si="26"/>
        <v>0</v>
      </c>
      <c r="J72" s="47">
        <v>0</v>
      </c>
      <c r="K72" s="40">
        <v>0</v>
      </c>
      <c r="L72" s="42">
        <v>0</v>
      </c>
      <c r="M72" s="44" t="s">
        <v>5</v>
      </c>
      <c r="O72" s="19" t="s">
        <v>4</v>
      </c>
      <c r="P72" s="20" t="s">
        <v>4</v>
      </c>
      <c r="R72" s="127">
        <f t="shared" si="27"/>
        <v>0</v>
      </c>
      <c r="T72" s="130">
        <f t="shared" si="5"/>
        <v>0</v>
      </c>
      <c r="U72" s="134">
        <f t="shared" si="6"/>
        <v>0</v>
      </c>
      <c r="V72" s="134">
        <f t="shared" si="7"/>
        <v>0</v>
      </c>
      <c r="W72" s="134">
        <f t="shared" si="8"/>
        <v>0</v>
      </c>
      <c r="X72" s="26">
        <f t="shared" si="9"/>
        <v>0</v>
      </c>
      <c r="Z72" s="130">
        <f t="shared" si="10"/>
        <v>0</v>
      </c>
      <c r="AA72" s="134">
        <f t="shared" si="11"/>
        <v>0</v>
      </c>
      <c r="AB72" s="134">
        <f t="shared" si="12"/>
        <v>0</v>
      </c>
      <c r="AC72" s="134">
        <f t="shared" si="13"/>
        <v>0</v>
      </c>
      <c r="AD72" s="26">
        <f t="shared" si="14"/>
        <v>0</v>
      </c>
      <c r="AF72" s="130">
        <f t="shared" si="15"/>
        <v>0</v>
      </c>
      <c r="AG72" s="134">
        <f t="shared" si="16"/>
        <v>0</v>
      </c>
      <c r="AH72" s="134">
        <f t="shared" si="17"/>
        <v>0</v>
      </c>
      <c r="AI72" s="134">
        <f t="shared" si="18"/>
        <v>0</v>
      </c>
      <c r="AJ72" s="26">
        <f t="shared" si="19"/>
        <v>0</v>
      </c>
      <c r="AL72" s="94">
        <f t="shared" si="20"/>
        <v>0</v>
      </c>
      <c r="AM72" s="95">
        <f t="shared" si="28"/>
        <v>0</v>
      </c>
      <c r="AN72" s="96">
        <f t="shared" si="21"/>
        <v>0</v>
      </c>
    </row>
    <row r="73" spans="2:40" ht="13.2" customHeight="1" x14ac:dyDescent="0.25">
      <c r="B73" s="125" t="s">
        <v>5</v>
      </c>
      <c r="C73" s="125" t="s">
        <v>5</v>
      </c>
      <c r="D73" s="125" t="s">
        <v>5</v>
      </c>
      <c r="E73" s="125" t="s">
        <v>5</v>
      </c>
      <c r="F73" s="125" t="s">
        <v>5</v>
      </c>
      <c r="G73" s="51" t="s">
        <v>24</v>
      </c>
      <c r="H73" s="42">
        <v>0</v>
      </c>
      <c r="I73" s="15">
        <f t="shared" si="26"/>
        <v>0</v>
      </c>
      <c r="J73" s="47">
        <v>0</v>
      </c>
      <c r="K73" s="40">
        <v>0</v>
      </c>
      <c r="L73" s="42">
        <v>0</v>
      </c>
      <c r="M73" s="44" t="s">
        <v>5</v>
      </c>
      <c r="O73" s="19" t="s">
        <v>4</v>
      </c>
      <c r="P73" s="20" t="s">
        <v>4</v>
      </c>
      <c r="R73" s="127">
        <f t="shared" si="27"/>
        <v>0</v>
      </c>
      <c r="T73" s="130">
        <f t="shared" si="5"/>
        <v>0</v>
      </c>
      <c r="U73" s="134">
        <f t="shared" si="6"/>
        <v>0</v>
      </c>
      <c r="V73" s="134">
        <f t="shared" si="7"/>
        <v>0</v>
      </c>
      <c r="W73" s="134">
        <f t="shared" si="8"/>
        <v>0</v>
      </c>
      <c r="X73" s="26">
        <f t="shared" si="9"/>
        <v>0</v>
      </c>
      <c r="Z73" s="130">
        <f t="shared" si="10"/>
        <v>0</v>
      </c>
      <c r="AA73" s="134">
        <f t="shared" si="11"/>
        <v>0</v>
      </c>
      <c r="AB73" s="134">
        <f t="shared" si="12"/>
        <v>0</v>
      </c>
      <c r="AC73" s="134">
        <f t="shared" si="13"/>
        <v>0</v>
      </c>
      <c r="AD73" s="26">
        <f t="shared" si="14"/>
        <v>0</v>
      </c>
      <c r="AF73" s="130">
        <f t="shared" si="15"/>
        <v>0</v>
      </c>
      <c r="AG73" s="134">
        <f t="shared" si="16"/>
        <v>0</v>
      </c>
      <c r="AH73" s="134">
        <f t="shared" si="17"/>
        <v>0</v>
      </c>
      <c r="AI73" s="134">
        <f t="shared" si="18"/>
        <v>0</v>
      </c>
      <c r="AJ73" s="26">
        <f t="shared" si="19"/>
        <v>0</v>
      </c>
      <c r="AL73" s="94">
        <f t="shared" si="20"/>
        <v>0</v>
      </c>
      <c r="AM73" s="95">
        <f t="shared" si="28"/>
        <v>0</v>
      </c>
      <c r="AN73" s="96">
        <f t="shared" si="21"/>
        <v>0</v>
      </c>
    </row>
    <row r="74" spans="2:40" ht="13.2" customHeight="1" x14ac:dyDescent="0.25">
      <c r="B74" s="125" t="s">
        <v>5</v>
      </c>
      <c r="C74" s="125" t="s">
        <v>5</v>
      </c>
      <c r="D74" s="125" t="s">
        <v>5</v>
      </c>
      <c r="E74" s="125" t="s">
        <v>5</v>
      </c>
      <c r="F74" s="125" t="s">
        <v>5</v>
      </c>
      <c r="G74" s="51" t="s">
        <v>24</v>
      </c>
      <c r="H74" s="42">
        <v>0</v>
      </c>
      <c r="I74" s="15">
        <f t="shared" si="26"/>
        <v>0</v>
      </c>
      <c r="J74" s="47">
        <v>0</v>
      </c>
      <c r="K74" s="40">
        <v>0</v>
      </c>
      <c r="L74" s="42">
        <v>0</v>
      </c>
      <c r="M74" s="44" t="s">
        <v>5</v>
      </c>
      <c r="O74" s="19" t="s">
        <v>4</v>
      </c>
      <c r="P74" s="20" t="s">
        <v>4</v>
      </c>
      <c r="R74" s="127">
        <f t="shared" ref="R74:R109" si="29">VLOOKUP(M74,$G$112:$H$118,2,FALSE)</f>
        <v>0</v>
      </c>
      <c r="T74" s="130">
        <f t="shared" si="5"/>
        <v>0</v>
      </c>
      <c r="U74" s="134">
        <f t="shared" si="6"/>
        <v>0</v>
      </c>
      <c r="V74" s="134">
        <f t="shared" si="7"/>
        <v>0</v>
      </c>
      <c r="W74" s="134">
        <f t="shared" si="8"/>
        <v>0</v>
      </c>
      <c r="X74" s="26">
        <f t="shared" si="9"/>
        <v>0</v>
      </c>
      <c r="Z74" s="130">
        <f t="shared" si="10"/>
        <v>0</v>
      </c>
      <c r="AA74" s="134">
        <f t="shared" si="11"/>
        <v>0</v>
      </c>
      <c r="AB74" s="134">
        <f t="shared" si="12"/>
        <v>0</v>
      </c>
      <c r="AC74" s="134">
        <f t="shared" si="13"/>
        <v>0</v>
      </c>
      <c r="AD74" s="26">
        <f t="shared" si="14"/>
        <v>0</v>
      </c>
      <c r="AF74" s="130">
        <f t="shared" si="15"/>
        <v>0</v>
      </c>
      <c r="AG74" s="134">
        <f t="shared" si="16"/>
        <v>0</v>
      </c>
      <c r="AH74" s="134">
        <f t="shared" si="17"/>
        <v>0</v>
      </c>
      <c r="AI74" s="134">
        <f t="shared" si="18"/>
        <v>0</v>
      </c>
      <c r="AJ74" s="26">
        <f t="shared" si="19"/>
        <v>0</v>
      </c>
      <c r="AL74" s="94">
        <f t="shared" si="20"/>
        <v>0</v>
      </c>
      <c r="AM74" s="95">
        <f t="shared" ref="AM74:AM109" si="30">IF(L74=0,0,ROUND(+J74/L74,-3))</f>
        <v>0</v>
      </c>
      <c r="AN74" s="96">
        <f t="shared" si="21"/>
        <v>0</v>
      </c>
    </row>
    <row r="75" spans="2:40" ht="13.2" customHeight="1" x14ac:dyDescent="0.25">
      <c r="B75" s="125" t="s">
        <v>5</v>
      </c>
      <c r="C75" s="125" t="s">
        <v>5</v>
      </c>
      <c r="D75" s="125" t="s">
        <v>5</v>
      </c>
      <c r="E75" s="125" t="s">
        <v>5</v>
      </c>
      <c r="F75" s="125" t="s">
        <v>5</v>
      </c>
      <c r="G75" s="51" t="s">
        <v>24</v>
      </c>
      <c r="H75" s="42">
        <v>0</v>
      </c>
      <c r="I75" s="15">
        <f t="shared" si="26"/>
        <v>0</v>
      </c>
      <c r="J75" s="47">
        <v>0</v>
      </c>
      <c r="K75" s="40">
        <v>0</v>
      </c>
      <c r="L75" s="42">
        <v>0</v>
      </c>
      <c r="M75" s="44" t="s">
        <v>5</v>
      </c>
      <c r="O75" s="19" t="s">
        <v>4</v>
      </c>
      <c r="P75" s="20" t="s">
        <v>4</v>
      </c>
      <c r="R75" s="127">
        <f t="shared" si="29"/>
        <v>0</v>
      </c>
      <c r="T75" s="130">
        <f t="shared" ref="T75:T109" si="31">IF(W75=0,0,+$H75)</f>
        <v>0</v>
      </c>
      <c r="U75" s="134">
        <f t="shared" ref="U75:U109" si="32">IF(W75=0,0,+$I75)</f>
        <v>0</v>
      </c>
      <c r="V75" s="134">
        <f t="shared" ref="V75:V109" si="33">IF(W75=0,0,+$J75)</f>
        <v>0</v>
      </c>
      <c r="W75" s="134">
        <f t="shared" ref="W75:W109" si="34">IF(R75=0%,H75,0)</f>
        <v>0</v>
      </c>
      <c r="X75" s="26">
        <f t="shared" ref="X75:X109" si="35">ROUND(+W75*R75,0)</f>
        <v>0</v>
      </c>
      <c r="Z75" s="130">
        <f t="shared" ref="Z75:Z109" si="36">IF(AC75=0,0,+$H75)</f>
        <v>0</v>
      </c>
      <c r="AA75" s="134">
        <f t="shared" ref="AA75:AA109" si="37">IF(AC75=0,0,+$I75)</f>
        <v>0</v>
      </c>
      <c r="AB75" s="134">
        <f t="shared" ref="AB75:AB109" si="38">IF(AC75=0,0,+$J75)</f>
        <v>0</v>
      </c>
      <c r="AC75" s="134">
        <f t="shared" ref="AC75:AC109" si="39">IF(R75=25%,H75,0)</f>
        <v>0</v>
      </c>
      <c r="AD75" s="26">
        <f t="shared" ref="AD75:AD109" si="40">ROUND(+AC75*R75,0)</f>
        <v>0</v>
      </c>
      <c r="AF75" s="130">
        <f t="shared" ref="AF75:AF109" si="41">IF(AI75=0,0,+$H75)</f>
        <v>0</v>
      </c>
      <c r="AG75" s="134">
        <f t="shared" ref="AG75:AG109" si="42">IF(AI75=0,0,+$I75)</f>
        <v>0</v>
      </c>
      <c r="AH75" s="134">
        <f t="shared" ref="AH75:AH109" si="43">IF(AI75=0,0,+$J75)</f>
        <v>0</v>
      </c>
      <c r="AI75" s="134">
        <f t="shared" ref="AI75:AI109" si="44">IF(R75=40%,H75,0)</f>
        <v>0</v>
      </c>
      <c r="AJ75" s="26">
        <f t="shared" ref="AJ75:AJ109" si="45">ROUND(+AI75*R75,0)</f>
        <v>0</v>
      </c>
      <c r="AL75" s="94">
        <f t="shared" si="20"/>
        <v>0</v>
      </c>
      <c r="AM75" s="95">
        <f t="shared" si="30"/>
        <v>0</v>
      </c>
      <c r="AN75" s="96">
        <f t="shared" si="21"/>
        <v>0</v>
      </c>
    </row>
    <row r="76" spans="2:40" ht="13.2" customHeight="1" x14ac:dyDescent="0.25">
      <c r="B76" s="125" t="s">
        <v>5</v>
      </c>
      <c r="C76" s="125" t="s">
        <v>5</v>
      </c>
      <c r="D76" s="125" t="s">
        <v>5</v>
      </c>
      <c r="E76" s="125" t="s">
        <v>5</v>
      </c>
      <c r="F76" s="125" t="s">
        <v>5</v>
      </c>
      <c r="G76" s="51" t="s">
        <v>24</v>
      </c>
      <c r="H76" s="42">
        <v>0</v>
      </c>
      <c r="I76" s="15">
        <f t="shared" si="26"/>
        <v>0</v>
      </c>
      <c r="J76" s="47">
        <v>0</v>
      </c>
      <c r="K76" s="40">
        <v>0</v>
      </c>
      <c r="L76" s="42">
        <v>0</v>
      </c>
      <c r="M76" s="44" t="s">
        <v>5</v>
      </c>
      <c r="O76" s="19" t="s">
        <v>4</v>
      </c>
      <c r="P76" s="20" t="s">
        <v>4</v>
      </c>
      <c r="R76" s="127">
        <f t="shared" si="29"/>
        <v>0</v>
      </c>
      <c r="T76" s="130">
        <f t="shared" si="31"/>
        <v>0</v>
      </c>
      <c r="U76" s="134">
        <f t="shared" si="32"/>
        <v>0</v>
      </c>
      <c r="V76" s="134">
        <f t="shared" si="33"/>
        <v>0</v>
      </c>
      <c r="W76" s="134">
        <f t="shared" si="34"/>
        <v>0</v>
      </c>
      <c r="X76" s="26">
        <f t="shared" si="35"/>
        <v>0</v>
      </c>
      <c r="Z76" s="130">
        <f t="shared" si="36"/>
        <v>0</v>
      </c>
      <c r="AA76" s="134">
        <f t="shared" si="37"/>
        <v>0</v>
      </c>
      <c r="AB76" s="134">
        <f t="shared" si="38"/>
        <v>0</v>
      </c>
      <c r="AC76" s="134">
        <f t="shared" si="39"/>
        <v>0</v>
      </c>
      <c r="AD76" s="26">
        <f t="shared" si="40"/>
        <v>0</v>
      </c>
      <c r="AF76" s="130">
        <f t="shared" si="41"/>
        <v>0</v>
      </c>
      <c r="AG76" s="134">
        <f t="shared" si="42"/>
        <v>0</v>
      </c>
      <c r="AH76" s="134">
        <f t="shared" si="43"/>
        <v>0</v>
      </c>
      <c r="AI76" s="134">
        <f t="shared" si="44"/>
        <v>0</v>
      </c>
      <c r="AJ76" s="26">
        <f t="shared" si="45"/>
        <v>0</v>
      </c>
      <c r="AL76" s="94">
        <f t="shared" si="20"/>
        <v>0</v>
      </c>
      <c r="AM76" s="95">
        <f t="shared" si="30"/>
        <v>0</v>
      </c>
      <c r="AN76" s="96">
        <f t="shared" si="21"/>
        <v>0</v>
      </c>
    </row>
    <row r="77" spans="2:40" ht="13.2" customHeight="1" x14ac:dyDescent="0.25">
      <c r="B77" s="125" t="s">
        <v>5</v>
      </c>
      <c r="C77" s="125" t="s">
        <v>5</v>
      </c>
      <c r="D77" s="125" t="s">
        <v>5</v>
      </c>
      <c r="E77" s="125" t="s">
        <v>5</v>
      </c>
      <c r="F77" s="125" t="s">
        <v>5</v>
      </c>
      <c r="G77" s="51" t="s">
        <v>24</v>
      </c>
      <c r="H77" s="42">
        <v>0</v>
      </c>
      <c r="I77" s="15">
        <f t="shared" si="26"/>
        <v>0</v>
      </c>
      <c r="J77" s="47">
        <v>0</v>
      </c>
      <c r="K77" s="40">
        <v>0</v>
      </c>
      <c r="L77" s="42">
        <v>0</v>
      </c>
      <c r="M77" s="44" t="s">
        <v>5</v>
      </c>
      <c r="O77" s="19" t="s">
        <v>4</v>
      </c>
      <c r="P77" s="20" t="s">
        <v>4</v>
      </c>
      <c r="R77" s="127">
        <f t="shared" si="29"/>
        <v>0</v>
      </c>
      <c r="T77" s="130">
        <f t="shared" si="31"/>
        <v>0</v>
      </c>
      <c r="U77" s="134">
        <f t="shared" si="32"/>
        <v>0</v>
      </c>
      <c r="V77" s="134">
        <f t="shared" si="33"/>
        <v>0</v>
      </c>
      <c r="W77" s="134">
        <f t="shared" si="34"/>
        <v>0</v>
      </c>
      <c r="X77" s="26">
        <f t="shared" si="35"/>
        <v>0</v>
      </c>
      <c r="Z77" s="130">
        <f t="shared" si="36"/>
        <v>0</v>
      </c>
      <c r="AA77" s="134">
        <f t="shared" si="37"/>
        <v>0</v>
      </c>
      <c r="AB77" s="134">
        <f t="shared" si="38"/>
        <v>0</v>
      </c>
      <c r="AC77" s="134">
        <f t="shared" si="39"/>
        <v>0</v>
      </c>
      <c r="AD77" s="26">
        <f t="shared" si="40"/>
        <v>0</v>
      </c>
      <c r="AF77" s="130">
        <f t="shared" si="41"/>
        <v>0</v>
      </c>
      <c r="AG77" s="134">
        <f t="shared" si="42"/>
        <v>0</v>
      </c>
      <c r="AH77" s="134">
        <f t="shared" si="43"/>
        <v>0</v>
      </c>
      <c r="AI77" s="134">
        <f t="shared" si="44"/>
        <v>0</v>
      </c>
      <c r="AJ77" s="26">
        <f t="shared" si="45"/>
        <v>0</v>
      </c>
      <c r="AL77" s="94">
        <f t="shared" ref="AL77:AL108" si="46">IF(K77=0,0,ROUND(+I77/K77,-3))</f>
        <v>0</v>
      </c>
      <c r="AM77" s="95">
        <f t="shared" si="30"/>
        <v>0</v>
      </c>
      <c r="AN77" s="96">
        <f t="shared" ref="AN77:AN109" si="47">IF(AL77=0,0,+AM77/AL77-1)</f>
        <v>0</v>
      </c>
    </row>
    <row r="78" spans="2:40" ht="13.2" customHeight="1" x14ac:dyDescent="0.25">
      <c r="B78" s="125" t="s">
        <v>5</v>
      </c>
      <c r="C78" s="125" t="s">
        <v>5</v>
      </c>
      <c r="D78" s="125" t="s">
        <v>5</v>
      </c>
      <c r="E78" s="125" t="s">
        <v>5</v>
      </c>
      <c r="F78" s="125" t="s">
        <v>5</v>
      </c>
      <c r="G78" s="51" t="s">
        <v>24</v>
      </c>
      <c r="H78" s="42">
        <v>0</v>
      </c>
      <c r="I78" s="15">
        <f t="shared" si="26"/>
        <v>0</v>
      </c>
      <c r="J78" s="47">
        <v>0</v>
      </c>
      <c r="K78" s="40">
        <v>0</v>
      </c>
      <c r="L78" s="42">
        <v>0</v>
      </c>
      <c r="M78" s="44" t="s">
        <v>5</v>
      </c>
      <c r="O78" s="19" t="s">
        <v>4</v>
      </c>
      <c r="P78" s="20" t="s">
        <v>4</v>
      </c>
      <c r="R78" s="127">
        <f t="shared" si="29"/>
        <v>0</v>
      </c>
      <c r="T78" s="130">
        <f t="shared" si="31"/>
        <v>0</v>
      </c>
      <c r="U78" s="134">
        <f t="shared" si="32"/>
        <v>0</v>
      </c>
      <c r="V78" s="134">
        <f t="shared" si="33"/>
        <v>0</v>
      </c>
      <c r="W78" s="134">
        <f t="shared" si="34"/>
        <v>0</v>
      </c>
      <c r="X78" s="26">
        <f t="shared" si="35"/>
        <v>0</v>
      </c>
      <c r="Z78" s="130">
        <f t="shared" si="36"/>
        <v>0</v>
      </c>
      <c r="AA78" s="134">
        <f t="shared" si="37"/>
        <v>0</v>
      </c>
      <c r="AB78" s="134">
        <f t="shared" si="38"/>
        <v>0</v>
      </c>
      <c r="AC78" s="134">
        <f t="shared" si="39"/>
        <v>0</v>
      </c>
      <c r="AD78" s="26">
        <f t="shared" si="40"/>
        <v>0</v>
      </c>
      <c r="AF78" s="130">
        <f t="shared" si="41"/>
        <v>0</v>
      </c>
      <c r="AG78" s="134">
        <f t="shared" si="42"/>
        <v>0</v>
      </c>
      <c r="AH78" s="134">
        <f t="shared" si="43"/>
        <v>0</v>
      </c>
      <c r="AI78" s="134">
        <f t="shared" si="44"/>
        <v>0</v>
      </c>
      <c r="AJ78" s="26">
        <f t="shared" si="45"/>
        <v>0</v>
      </c>
      <c r="AL78" s="94">
        <f t="shared" si="46"/>
        <v>0</v>
      </c>
      <c r="AM78" s="95">
        <f t="shared" si="30"/>
        <v>0</v>
      </c>
      <c r="AN78" s="96">
        <f t="shared" si="47"/>
        <v>0</v>
      </c>
    </row>
    <row r="79" spans="2:40" ht="13.2" customHeight="1" x14ac:dyDescent="0.25">
      <c r="B79" s="125" t="s">
        <v>5</v>
      </c>
      <c r="C79" s="125" t="s">
        <v>5</v>
      </c>
      <c r="D79" s="125" t="s">
        <v>5</v>
      </c>
      <c r="E79" s="125" t="s">
        <v>5</v>
      </c>
      <c r="F79" s="125" t="s">
        <v>5</v>
      </c>
      <c r="G79" s="51" t="s">
        <v>24</v>
      </c>
      <c r="H79" s="42">
        <v>0</v>
      </c>
      <c r="I79" s="15">
        <f t="shared" si="26"/>
        <v>0</v>
      </c>
      <c r="J79" s="47">
        <v>0</v>
      </c>
      <c r="K79" s="40">
        <v>0</v>
      </c>
      <c r="L79" s="42">
        <v>0</v>
      </c>
      <c r="M79" s="44" t="s">
        <v>5</v>
      </c>
      <c r="O79" s="19" t="s">
        <v>4</v>
      </c>
      <c r="P79" s="20" t="s">
        <v>4</v>
      </c>
      <c r="R79" s="127">
        <f t="shared" si="29"/>
        <v>0</v>
      </c>
      <c r="T79" s="130">
        <f t="shared" si="31"/>
        <v>0</v>
      </c>
      <c r="U79" s="134">
        <f t="shared" si="32"/>
        <v>0</v>
      </c>
      <c r="V79" s="134">
        <f t="shared" si="33"/>
        <v>0</v>
      </c>
      <c r="W79" s="134">
        <f t="shared" si="34"/>
        <v>0</v>
      </c>
      <c r="X79" s="26">
        <f t="shared" si="35"/>
        <v>0</v>
      </c>
      <c r="Z79" s="130">
        <f t="shared" si="36"/>
        <v>0</v>
      </c>
      <c r="AA79" s="134">
        <f t="shared" si="37"/>
        <v>0</v>
      </c>
      <c r="AB79" s="134">
        <f t="shared" si="38"/>
        <v>0</v>
      </c>
      <c r="AC79" s="134">
        <f t="shared" si="39"/>
        <v>0</v>
      </c>
      <c r="AD79" s="26">
        <f t="shared" si="40"/>
        <v>0</v>
      </c>
      <c r="AF79" s="130">
        <f t="shared" si="41"/>
        <v>0</v>
      </c>
      <c r="AG79" s="134">
        <f t="shared" si="42"/>
        <v>0</v>
      </c>
      <c r="AH79" s="134">
        <f t="shared" si="43"/>
        <v>0</v>
      </c>
      <c r="AI79" s="134">
        <f t="shared" si="44"/>
        <v>0</v>
      </c>
      <c r="AJ79" s="26">
        <f t="shared" si="45"/>
        <v>0</v>
      </c>
      <c r="AL79" s="94">
        <f t="shared" si="46"/>
        <v>0</v>
      </c>
      <c r="AM79" s="95">
        <f t="shared" si="30"/>
        <v>0</v>
      </c>
      <c r="AN79" s="96">
        <f t="shared" si="47"/>
        <v>0</v>
      </c>
    </row>
    <row r="80" spans="2:40" ht="13.2" customHeight="1" x14ac:dyDescent="0.25">
      <c r="B80" s="125" t="s">
        <v>5</v>
      </c>
      <c r="C80" s="125" t="s">
        <v>5</v>
      </c>
      <c r="D80" s="125" t="s">
        <v>5</v>
      </c>
      <c r="E80" s="125" t="s">
        <v>5</v>
      </c>
      <c r="F80" s="125" t="s">
        <v>5</v>
      </c>
      <c r="G80" s="51" t="s">
        <v>24</v>
      </c>
      <c r="H80" s="42">
        <v>0</v>
      </c>
      <c r="I80" s="15">
        <f t="shared" si="26"/>
        <v>0</v>
      </c>
      <c r="J80" s="47">
        <v>0</v>
      </c>
      <c r="K80" s="40">
        <v>0</v>
      </c>
      <c r="L80" s="42">
        <v>0</v>
      </c>
      <c r="M80" s="44" t="s">
        <v>5</v>
      </c>
      <c r="O80" s="19" t="s">
        <v>4</v>
      </c>
      <c r="P80" s="20" t="s">
        <v>4</v>
      </c>
      <c r="R80" s="127">
        <f t="shared" si="29"/>
        <v>0</v>
      </c>
      <c r="T80" s="130">
        <f t="shared" si="31"/>
        <v>0</v>
      </c>
      <c r="U80" s="134">
        <f t="shared" si="32"/>
        <v>0</v>
      </c>
      <c r="V80" s="134">
        <f t="shared" si="33"/>
        <v>0</v>
      </c>
      <c r="W80" s="134">
        <f t="shared" si="34"/>
        <v>0</v>
      </c>
      <c r="X80" s="26">
        <f t="shared" si="35"/>
        <v>0</v>
      </c>
      <c r="Z80" s="130">
        <f t="shared" si="36"/>
        <v>0</v>
      </c>
      <c r="AA80" s="134">
        <f t="shared" si="37"/>
        <v>0</v>
      </c>
      <c r="AB80" s="134">
        <f t="shared" si="38"/>
        <v>0</v>
      </c>
      <c r="AC80" s="134">
        <f t="shared" si="39"/>
        <v>0</v>
      </c>
      <c r="AD80" s="26">
        <f t="shared" si="40"/>
        <v>0</v>
      </c>
      <c r="AF80" s="130">
        <f t="shared" si="41"/>
        <v>0</v>
      </c>
      <c r="AG80" s="134">
        <f t="shared" si="42"/>
        <v>0</v>
      </c>
      <c r="AH80" s="134">
        <f t="shared" si="43"/>
        <v>0</v>
      </c>
      <c r="AI80" s="134">
        <f t="shared" si="44"/>
        <v>0</v>
      </c>
      <c r="AJ80" s="26">
        <f t="shared" si="45"/>
        <v>0</v>
      </c>
      <c r="AL80" s="94">
        <f t="shared" si="46"/>
        <v>0</v>
      </c>
      <c r="AM80" s="95">
        <f t="shared" si="30"/>
        <v>0</v>
      </c>
      <c r="AN80" s="96">
        <f t="shared" si="47"/>
        <v>0</v>
      </c>
    </row>
    <row r="81" spans="2:40" ht="13.2" customHeight="1" x14ac:dyDescent="0.25">
      <c r="B81" s="125" t="s">
        <v>5</v>
      </c>
      <c r="C81" s="125" t="s">
        <v>5</v>
      </c>
      <c r="D81" s="125" t="s">
        <v>5</v>
      </c>
      <c r="E81" s="125" t="s">
        <v>5</v>
      </c>
      <c r="F81" s="125" t="s">
        <v>5</v>
      </c>
      <c r="G81" s="51" t="s">
        <v>24</v>
      </c>
      <c r="H81" s="42">
        <v>0</v>
      </c>
      <c r="I81" s="15">
        <f t="shared" si="26"/>
        <v>0</v>
      </c>
      <c r="J81" s="47">
        <v>0</v>
      </c>
      <c r="K81" s="40">
        <v>0</v>
      </c>
      <c r="L81" s="42">
        <v>0</v>
      </c>
      <c r="M81" s="44" t="s">
        <v>5</v>
      </c>
      <c r="O81" s="19" t="s">
        <v>4</v>
      </c>
      <c r="P81" s="20" t="s">
        <v>4</v>
      </c>
      <c r="R81" s="127">
        <f t="shared" si="29"/>
        <v>0</v>
      </c>
      <c r="T81" s="130">
        <f t="shared" si="31"/>
        <v>0</v>
      </c>
      <c r="U81" s="134">
        <f t="shared" si="32"/>
        <v>0</v>
      </c>
      <c r="V81" s="134">
        <f t="shared" si="33"/>
        <v>0</v>
      </c>
      <c r="W81" s="134">
        <f t="shared" si="34"/>
        <v>0</v>
      </c>
      <c r="X81" s="26">
        <f t="shared" si="35"/>
        <v>0</v>
      </c>
      <c r="Z81" s="130">
        <f t="shared" si="36"/>
        <v>0</v>
      </c>
      <c r="AA81" s="134">
        <f t="shared" si="37"/>
        <v>0</v>
      </c>
      <c r="AB81" s="134">
        <f t="shared" si="38"/>
        <v>0</v>
      </c>
      <c r="AC81" s="134">
        <f t="shared" si="39"/>
        <v>0</v>
      </c>
      <c r="AD81" s="26">
        <f t="shared" si="40"/>
        <v>0</v>
      </c>
      <c r="AF81" s="130">
        <f t="shared" si="41"/>
        <v>0</v>
      </c>
      <c r="AG81" s="134">
        <f t="shared" si="42"/>
        <v>0</v>
      </c>
      <c r="AH81" s="134">
        <f t="shared" si="43"/>
        <v>0</v>
      </c>
      <c r="AI81" s="134">
        <f t="shared" si="44"/>
        <v>0</v>
      </c>
      <c r="AJ81" s="26">
        <f t="shared" si="45"/>
        <v>0</v>
      </c>
      <c r="AL81" s="94">
        <f t="shared" si="46"/>
        <v>0</v>
      </c>
      <c r="AM81" s="95">
        <f t="shared" si="30"/>
        <v>0</v>
      </c>
      <c r="AN81" s="96">
        <f t="shared" si="47"/>
        <v>0</v>
      </c>
    </row>
    <row r="82" spans="2:40" ht="13.2" customHeight="1" x14ac:dyDescent="0.25">
      <c r="B82" s="125" t="s">
        <v>5</v>
      </c>
      <c r="C82" s="125" t="s">
        <v>5</v>
      </c>
      <c r="D82" s="125" t="s">
        <v>5</v>
      </c>
      <c r="E82" s="125" t="s">
        <v>5</v>
      </c>
      <c r="F82" s="125" t="s">
        <v>5</v>
      </c>
      <c r="G82" s="51" t="s">
        <v>24</v>
      </c>
      <c r="H82" s="42">
        <v>0</v>
      </c>
      <c r="I82" s="15">
        <f t="shared" ref="I82:I100" si="48">+H82-J82</f>
        <v>0</v>
      </c>
      <c r="J82" s="47">
        <v>0</v>
      </c>
      <c r="K82" s="40">
        <v>0</v>
      </c>
      <c r="L82" s="42">
        <v>0</v>
      </c>
      <c r="M82" s="44" t="s">
        <v>5</v>
      </c>
      <c r="O82" s="19" t="s">
        <v>4</v>
      </c>
      <c r="P82" s="20" t="s">
        <v>4</v>
      </c>
      <c r="R82" s="127">
        <f t="shared" si="29"/>
        <v>0</v>
      </c>
      <c r="T82" s="130">
        <f t="shared" si="31"/>
        <v>0</v>
      </c>
      <c r="U82" s="134">
        <f t="shared" si="32"/>
        <v>0</v>
      </c>
      <c r="V82" s="134">
        <f t="shared" si="33"/>
        <v>0</v>
      </c>
      <c r="W82" s="134">
        <f t="shared" si="34"/>
        <v>0</v>
      </c>
      <c r="X82" s="26">
        <f t="shared" si="35"/>
        <v>0</v>
      </c>
      <c r="Z82" s="130">
        <f t="shared" si="36"/>
        <v>0</v>
      </c>
      <c r="AA82" s="134">
        <f t="shared" si="37"/>
        <v>0</v>
      </c>
      <c r="AB82" s="134">
        <f t="shared" si="38"/>
        <v>0</v>
      </c>
      <c r="AC82" s="134">
        <f t="shared" si="39"/>
        <v>0</v>
      </c>
      <c r="AD82" s="26">
        <f t="shared" si="40"/>
        <v>0</v>
      </c>
      <c r="AF82" s="130">
        <f t="shared" si="41"/>
        <v>0</v>
      </c>
      <c r="AG82" s="134">
        <f t="shared" si="42"/>
        <v>0</v>
      </c>
      <c r="AH82" s="134">
        <f t="shared" si="43"/>
        <v>0</v>
      </c>
      <c r="AI82" s="134">
        <f t="shared" si="44"/>
        <v>0</v>
      </c>
      <c r="AJ82" s="26">
        <f t="shared" si="45"/>
        <v>0</v>
      </c>
      <c r="AL82" s="94">
        <f t="shared" si="46"/>
        <v>0</v>
      </c>
      <c r="AM82" s="95">
        <f t="shared" si="30"/>
        <v>0</v>
      </c>
      <c r="AN82" s="96">
        <f t="shared" si="47"/>
        <v>0</v>
      </c>
    </row>
    <row r="83" spans="2:40" ht="13.2" customHeight="1" x14ac:dyDescent="0.25">
      <c r="B83" s="125" t="s">
        <v>5</v>
      </c>
      <c r="C83" s="125" t="s">
        <v>5</v>
      </c>
      <c r="D83" s="125" t="s">
        <v>5</v>
      </c>
      <c r="E83" s="125" t="s">
        <v>5</v>
      </c>
      <c r="F83" s="125" t="s">
        <v>5</v>
      </c>
      <c r="G83" s="51" t="s">
        <v>24</v>
      </c>
      <c r="H83" s="42">
        <v>0</v>
      </c>
      <c r="I83" s="15">
        <f t="shared" si="48"/>
        <v>0</v>
      </c>
      <c r="J83" s="47">
        <v>0</v>
      </c>
      <c r="K83" s="40">
        <v>0</v>
      </c>
      <c r="L83" s="42">
        <v>0</v>
      </c>
      <c r="M83" s="44" t="s">
        <v>5</v>
      </c>
      <c r="O83" s="19" t="s">
        <v>4</v>
      </c>
      <c r="P83" s="20" t="s">
        <v>4</v>
      </c>
      <c r="R83" s="127">
        <f t="shared" si="29"/>
        <v>0</v>
      </c>
      <c r="T83" s="130">
        <f t="shared" si="31"/>
        <v>0</v>
      </c>
      <c r="U83" s="134">
        <f t="shared" si="32"/>
        <v>0</v>
      </c>
      <c r="V83" s="134">
        <f t="shared" si="33"/>
        <v>0</v>
      </c>
      <c r="W83" s="134">
        <f t="shared" si="34"/>
        <v>0</v>
      </c>
      <c r="X83" s="26">
        <f t="shared" si="35"/>
        <v>0</v>
      </c>
      <c r="Z83" s="130">
        <f t="shared" si="36"/>
        <v>0</v>
      </c>
      <c r="AA83" s="134">
        <f t="shared" si="37"/>
        <v>0</v>
      </c>
      <c r="AB83" s="134">
        <f t="shared" si="38"/>
        <v>0</v>
      </c>
      <c r="AC83" s="134">
        <f t="shared" si="39"/>
        <v>0</v>
      </c>
      <c r="AD83" s="26">
        <f t="shared" si="40"/>
        <v>0</v>
      </c>
      <c r="AF83" s="130">
        <f t="shared" si="41"/>
        <v>0</v>
      </c>
      <c r="AG83" s="134">
        <f t="shared" si="42"/>
        <v>0</v>
      </c>
      <c r="AH83" s="134">
        <f t="shared" si="43"/>
        <v>0</v>
      </c>
      <c r="AI83" s="134">
        <f t="shared" si="44"/>
        <v>0</v>
      </c>
      <c r="AJ83" s="26">
        <f t="shared" si="45"/>
        <v>0</v>
      </c>
      <c r="AL83" s="94">
        <f t="shared" si="46"/>
        <v>0</v>
      </c>
      <c r="AM83" s="95">
        <f t="shared" si="30"/>
        <v>0</v>
      </c>
      <c r="AN83" s="96">
        <f t="shared" si="47"/>
        <v>0</v>
      </c>
    </row>
    <row r="84" spans="2:40" ht="13.2" customHeight="1" x14ac:dyDescent="0.25">
      <c r="B84" s="125" t="s">
        <v>5</v>
      </c>
      <c r="C84" s="125" t="s">
        <v>5</v>
      </c>
      <c r="D84" s="125" t="s">
        <v>5</v>
      </c>
      <c r="E84" s="125" t="s">
        <v>5</v>
      </c>
      <c r="F84" s="125" t="s">
        <v>5</v>
      </c>
      <c r="G84" s="51" t="s">
        <v>24</v>
      </c>
      <c r="H84" s="42">
        <v>0</v>
      </c>
      <c r="I84" s="15">
        <f t="shared" si="48"/>
        <v>0</v>
      </c>
      <c r="J84" s="47">
        <v>0</v>
      </c>
      <c r="K84" s="40">
        <v>0</v>
      </c>
      <c r="L84" s="42">
        <v>0</v>
      </c>
      <c r="M84" s="44" t="s">
        <v>5</v>
      </c>
      <c r="O84" s="19" t="s">
        <v>4</v>
      </c>
      <c r="P84" s="20" t="s">
        <v>4</v>
      </c>
      <c r="R84" s="127">
        <f t="shared" si="29"/>
        <v>0</v>
      </c>
      <c r="T84" s="130">
        <f t="shared" si="31"/>
        <v>0</v>
      </c>
      <c r="U84" s="134">
        <f t="shared" si="32"/>
        <v>0</v>
      </c>
      <c r="V84" s="134">
        <f t="shared" si="33"/>
        <v>0</v>
      </c>
      <c r="W84" s="134">
        <f t="shared" si="34"/>
        <v>0</v>
      </c>
      <c r="X84" s="26">
        <f t="shared" si="35"/>
        <v>0</v>
      </c>
      <c r="Z84" s="130">
        <f t="shared" si="36"/>
        <v>0</v>
      </c>
      <c r="AA84" s="134">
        <f t="shared" si="37"/>
        <v>0</v>
      </c>
      <c r="AB84" s="134">
        <f t="shared" si="38"/>
        <v>0</v>
      </c>
      <c r="AC84" s="134">
        <f t="shared" si="39"/>
        <v>0</v>
      </c>
      <c r="AD84" s="26">
        <f t="shared" si="40"/>
        <v>0</v>
      </c>
      <c r="AF84" s="130">
        <f t="shared" si="41"/>
        <v>0</v>
      </c>
      <c r="AG84" s="134">
        <f t="shared" si="42"/>
        <v>0</v>
      </c>
      <c r="AH84" s="134">
        <f t="shared" si="43"/>
        <v>0</v>
      </c>
      <c r="AI84" s="134">
        <f t="shared" si="44"/>
        <v>0</v>
      </c>
      <c r="AJ84" s="26">
        <f t="shared" si="45"/>
        <v>0</v>
      </c>
      <c r="AL84" s="94">
        <f t="shared" si="46"/>
        <v>0</v>
      </c>
      <c r="AM84" s="95">
        <f t="shared" si="30"/>
        <v>0</v>
      </c>
      <c r="AN84" s="96">
        <f t="shared" si="47"/>
        <v>0</v>
      </c>
    </row>
    <row r="85" spans="2:40" ht="13.2" customHeight="1" x14ac:dyDescent="0.25">
      <c r="B85" s="125" t="s">
        <v>5</v>
      </c>
      <c r="C85" s="125" t="s">
        <v>5</v>
      </c>
      <c r="D85" s="125" t="s">
        <v>5</v>
      </c>
      <c r="E85" s="125" t="s">
        <v>5</v>
      </c>
      <c r="F85" s="125" t="s">
        <v>5</v>
      </c>
      <c r="G85" s="51" t="s">
        <v>24</v>
      </c>
      <c r="H85" s="42">
        <v>0</v>
      </c>
      <c r="I85" s="15">
        <f t="shared" si="48"/>
        <v>0</v>
      </c>
      <c r="J85" s="47">
        <v>0</v>
      </c>
      <c r="K85" s="40">
        <v>0</v>
      </c>
      <c r="L85" s="42">
        <v>0</v>
      </c>
      <c r="M85" s="44" t="s">
        <v>5</v>
      </c>
      <c r="O85" s="19" t="s">
        <v>4</v>
      </c>
      <c r="P85" s="20" t="s">
        <v>4</v>
      </c>
      <c r="R85" s="127">
        <f t="shared" si="29"/>
        <v>0</v>
      </c>
      <c r="T85" s="130">
        <f t="shared" si="31"/>
        <v>0</v>
      </c>
      <c r="U85" s="134">
        <f t="shared" si="32"/>
        <v>0</v>
      </c>
      <c r="V85" s="134">
        <f t="shared" si="33"/>
        <v>0</v>
      </c>
      <c r="W85" s="134">
        <f t="shared" si="34"/>
        <v>0</v>
      </c>
      <c r="X85" s="26">
        <f t="shared" si="35"/>
        <v>0</v>
      </c>
      <c r="Z85" s="130">
        <f t="shared" si="36"/>
        <v>0</v>
      </c>
      <c r="AA85" s="134">
        <f t="shared" si="37"/>
        <v>0</v>
      </c>
      <c r="AB85" s="134">
        <f t="shared" si="38"/>
        <v>0</v>
      </c>
      <c r="AC85" s="134">
        <f t="shared" si="39"/>
        <v>0</v>
      </c>
      <c r="AD85" s="26">
        <f t="shared" si="40"/>
        <v>0</v>
      </c>
      <c r="AF85" s="130">
        <f t="shared" si="41"/>
        <v>0</v>
      </c>
      <c r="AG85" s="134">
        <f t="shared" si="42"/>
        <v>0</v>
      </c>
      <c r="AH85" s="134">
        <f t="shared" si="43"/>
        <v>0</v>
      </c>
      <c r="AI85" s="134">
        <f t="shared" si="44"/>
        <v>0</v>
      </c>
      <c r="AJ85" s="26">
        <f t="shared" si="45"/>
        <v>0</v>
      </c>
      <c r="AL85" s="94">
        <f t="shared" si="46"/>
        <v>0</v>
      </c>
      <c r="AM85" s="95">
        <f t="shared" si="30"/>
        <v>0</v>
      </c>
      <c r="AN85" s="96">
        <f t="shared" si="47"/>
        <v>0</v>
      </c>
    </row>
    <row r="86" spans="2:40" ht="13.2" customHeight="1" x14ac:dyDescent="0.25">
      <c r="B86" s="125" t="s">
        <v>5</v>
      </c>
      <c r="C86" s="125" t="s">
        <v>5</v>
      </c>
      <c r="D86" s="125" t="s">
        <v>5</v>
      </c>
      <c r="E86" s="125" t="s">
        <v>5</v>
      </c>
      <c r="F86" s="125" t="s">
        <v>5</v>
      </c>
      <c r="G86" s="51" t="s">
        <v>24</v>
      </c>
      <c r="H86" s="42">
        <v>0</v>
      </c>
      <c r="I86" s="15">
        <f t="shared" si="48"/>
        <v>0</v>
      </c>
      <c r="J86" s="47">
        <v>0</v>
      </c>
      <c r="K86" s="40">
        <v>0</v>
      </c>
      <c r="L86" s="42">
        <v>0</v>
      </c>
      <c r="M86" s="44" t="s">
        <v>5</v>
      </c>
      <c r="O86" s="19" t="s">
        <v>4</v>
      </c>
      <c r="P86" s="20" t="s">
        <v>4</v>
      </c>
      <c r="R86" s="127">
        <f t="shared" si="29"/>
        <v>0</v>
      </c>
      <c r="T86" s="130">
        <f t="shared" si="31"/>
        <v>0</v>
      </c>
      <c r="U86" s="134">
        <f t="shared" si="32"/>
        <v>0</v>
      </c>
      <c r="V86" s="134">
        <f t="shared" si="33"/>
        <v>0</v>
      </c>
      <c r="W86" s="134">
        <f t="shared" si="34"/>
        <v>0</v>
      </c>
      <c r="X86" s="26">
        <f t="shared" si="35"/>
        <v>0</v>
      </c>
      <c r="Z86" s="130">
        <f t="shared" si="36"/>
        <v>0</v>
      </c>
      <c r="AA86" s="134">
        <f t="shared" si="37"/>
        <v>0</v>
      </c>
      <c r="AB86" s="134">
        <f t="shared" si="38"/>
        <v>0</v>
      </c>
      <c r="AC86" s="134">
        <f t="shared" si="39"/>
        <v>0</v>
      </c>
      <c r="AD86" s="26">
        <f t="shared" si="40"/>
        <v>0</v>
      </c>
      <c r="AF86" s="130">
        <f t="shared" si="41"/>
        <v>0</v>
      </c>
      <c r="AG86" s="134">
        <f t="shared" si="42"/>
        <v>0</v>
      </c>
      <c r="AH86" s="134">
        <f t="shared" si="43"/>
        <v>0</v>
      </c>
      <c r="AI86" s="134">
        <f t="shared" si="44"/>
        <v>0</v>
      </c>
      <c r="AJ86" s="26">
        <f t="shared" si="45"/>
        <v>0</v>
      </c>
      <c r="AL86" s="94">
        <f t="shared" si="46"/>
        <v>0</v>
      </c>
      <c r="AM86" s="95">
        <f t="shared" si="30"/>
        <v>0</v>
      </c>
      <c r="AN86" s="96">
        <f t="shared" si="47"/>
        <v>0</v>
      </c>
    </row>
    <row r="87" spans="2:40" ht="13.2" customHeight="1" x14ac:dyDescent="0.25">
      <c r="B87" s="125" t="s">
        <v>5</v>
      </c>
      <c r="C87" s="125" t="s">
        <v>5</v>
      </c>
      <c r="D87" s="125" t="s">
        <v>5</v>
      </c>
      <c r="E87" s="125" t="s">
        <v>5</v>
      </c>
      <c r="F87" s="125" t="s">
        <v>5</v>
      </c>
      <c r="G87" s="51" t="s">
        <v>24</v>
      </c>
      <c r="H87" s="42">
        <v>0</v>
      </c>
      <c r="I87" s="15">
        <f t="shared" si="48"/>
        <v>0</v>
      </c>
      <c r="J87" s="47">
        <v>0</v>
      </c>
      <c r="K87" s="40">
        <v>0</v>
      </c>
      <c r="L87" s="42">
        <v>0</v>
      </c>
      <c r="M87" s="44" t="s">
        <v>5</v>
      </c>
      <c r="O87" s="19" t="s">
        <v>4</v>
      </c>
      <c r="P87" s="20" t="s">
        <v>4</v>
      </c>
      <c r="R87" s="127">
        <f t="shared" si="29"/>
        <v>0</v>
      </c>
      <c r="T87" s="130">
        <f t="shared" si="31"/>
        <v>0</v>
      </c>
      <c r="U87" s="134">
        <f t="shared" si="32"/>
        <v>0</v>
      </c>
      <c r="V87" s="134">
        <f t="shared" si="33"/>
        <v>0</v>
      </c>
      <c r="W87" s="134">
        <f t="shared" si="34"/>
        <v>0</v>
      </c>
      <c r="X87" s="26">
        <f t="shared" si="35"/>
        <v>0</v>
      </c>
      <c r="Z87" s="130">
        <f t="shared" si="36"/>
        <v>0</v>
      </c>
      <c r="AA87" s="134">
        <f t="shared" si="37"/>
        <v>0</v>
      </c>
      <c r="AB87" s="134">
        <f t="shared" si="38"/>
        <v>0</v>
      </c>
      <c r="AC87" s="134">
        <f t="shared" si="39"/>
        <v>0</v>
      </c>
      <c r="AD87" s="26">
        <f t="shared" si="40"/>
        <v>0</v>
      </c>
      <c r="AF87" s="130">
        <f t="shared" si="41"/>
        <v>0</v>
      </c>
      <c r="AG87" s="134">
        <f t="shared" si="42"/>
        <v>0</v>
      </c>
      <c r="AH87" s="134">
        <f t="shared" si="43"/>
        <v>0</v>
      </c>
      <c r="AI87" s="134">
        <f t="shared" si="44"/>
        <v>0</v>
      </c>
      <c r="AJ87" s="26">
        <f t="shared" si="45"/>
        <v>0</v>
      </c>
      <c r="AL87" s="94">
        <f t="shared" si="46"/>
        <v>0</v>
      </c>
      <c r="AM87" s="95">
        <f t="shared" si="30"/>
        <v>0</v>
      </c>
      <c r="AN87" s="96">
        <f t="shared" si="47"/>
        <v>0</v>
      </c>
    </row>
    <row r="88" spans="2:40" ht="13.2" customHeight="1" x14ac:dyDescent="0.25">
      <c r="B88" s="125" t="s">
        <v>5</v>
      </c>
      <c r="C88" s="125" t="s">
        <v>5</v>
      </c>
      <c r="D88" s="125" t="s">
        <v>5</v>
      </c>
      <c r="E88" s="125" t="s">
        <v>5</v>
      </c>
      <c r="F88" s="125" t="s">
        <v>5</v>
      </c>
      <c r="G88" s="51" t="s">
        <v>24</v>
      </c>
      <c r="H88" s="42">
        <v>0</v>
      </c>
      <c r="I88" s="15">
        <f t="shared" si="48"/>
        <v>0</v>
      </c>
      <c r="J88" s="47">
        <v>0</v>
      </c>
      <c r="K88" s="40">
        <v>0</v>
      </c>
      <c r="L88" s="42">
        <v>0</v>
      </c>
      <c r="M88" s="44" t="s">
        <v>5</v>
      </c>
      <c r="O88" s="19" t="s">
        <v>4</v>
      </c>
      <c r="P88" s="20" t="s">
        <v>4</v>
      </c>
      <c r="R88" s="127">
        <f t="shared" si="29"/>
        <v>0</v>
      </c>
      <c r="T88" s="130">
        <f t="shared" si="31"/>
        <v>0</v>
      </c>
      <c r="U88" s="134">
        <f t="shared" si="32"/>
        <v>0</v>
      </c>
      <c r="V88" s="134">
        <f t="shared" si="33"/>
        <v>0</v>
      </c>
      <c r="W88" s="134">
        <f t="shared" si="34"/>
        <v>0</v>
      </c>
      <c r="X88" s="26">
        <f t="shared" si="35"/>
        <v>0</v>
      </c>
      <c r="Z88" s="130">
        <f t="shared" si="36"/>
        <v>0</v>
      </c>
      <c r="AA88" s="134">
        <f t="shared" si="37"/>
        <v>0</v>
      </c>
      <c r="AB88" s="134">
        <f t="shared" si="38"/>
        <v>0</v>
      </c>
      <c r="AC88" s="134">
        <f t="shared" si="39"/>
        <v>0</v>
      </c>
      <c r="AD88" s="26">
        <f t="shared" si="40"/>
        <v>0</v>
      </c>
      <c r="AF88" s="130">
        <f t="shared" si="41"/>
        <v>0</v>
      </c>
      <c r="AG88" s="134">
        <f t="shared" si="42"/>
        <v>0</v>
      </c>
      <c r="AH88" s="134">
        <f t="shared" si="43"/>
        <v>0</v>
      </c>
      <c r="AI88" s="134">
        <f t="shared" si="44"/>
        <v>0</v>
      </c>
      <c r="AJ88" s="26">
        <f t="shared" si="45"/>
        <v>0</v>
      </c>
      <c r="AL88" s="94">
        <f t="shared" si="46"/>
        <v>0</v>
      </c>
      <c r="AM88" s="95">
        <f t="shared" si="30"/>
        <v>0</v>
      </c>
      <c r="AN88" s="96">
        <f t="shared" si="47"/>
        <v>0</v>
      </c>
    </row>
    <row r="89" spans="2:40" ht="13.2" customHeight="1" x14ac:dyDescent="0.25">
      <c r="B89" s="125" t="s">
        <v>5</v>
      </c>
      <c r="C89" s="125" t="s">
        <v>5</v>
      </c>
      <c r="D89" s="125" t="s">
        <v>5</v>
      </c>
      <c r="E89" s="125" t="s">
        <v>5</v>
      </c>
      <c r="F89" s="125" t="s">
        <v>5</v>
      </c>
      <c r="G89" s="51" t="s">
        <v>24</v>
      </c>
      <c r="H89" s="42">
        <v>0</v>
      </c>
      <c r="I89" s="15">
        <f t="shared" si="48"/>
        <v>0</v>
      </c>
      <c r="J89" s="47">
        <v>0</v>
      </c>
      <c r="K89" s="40">
        <v>0</v>
      </c>
      <c r="L89" s="42">
        <v>0</v>
      </c>
      <c r="M89" s="44" t="s">
        <v>5</v>
      </c>
      <c r="O89" s="19" t="s">
        <v>4</v>
      </c>
      <c r="P89" s="20" t="s">
        <v>4</v>
      </c>
      <c r="R89" s="127">
        <f t="shared" si="29"/>
        <v>0</v>
      </c>
      <c r="T89" s="130">
        <f t="shared" si="31"/>
        <v>0</v>
      </c>
      <c r="U89" s="134">
        <f t="shared" si="32"/>
        <v>0</v>
      </c>
      <c r="V89" s="134">
        <f t="shared" si="33"/>
        <v>0</v>
      </c>
      <c r="W89" s="134">
        <f t="shared" si="34"/>
        <v>0</v>
      </c>
      <c r="X89" s="26">
        <f t="shared" si="35"/>
        <v>0</v>
      </c>
      <c r="Z89" s="130">
        <f t="shared" si="36"/>
        <v>0</v>
      </c>
      <c r="AA89" s="134">
        <f t="shared" si="37"/>
        <v>0</v>
      </c>
      <c r="AB89" s="134">
        <f t="shared" si="38"/>
        <v>0</v>
      </c>
      <c r="AC89" s="134">
        <f t="shared" si="39"/>
        <v>0</v>
      </c>
      <c r="AD89" s="26">
        <f t="shared" si="40"/>
        <v>0</v>
      </c>
      <c r="AF89" s="130">
        <f t="shared" si="41"/>
        <v>0</v>
      </c>
      <c r="AG89" s="134">
        <f t="shared" si="42"/>
        <v>0</v>
      </c>
      <c r="AH89" s="134">
        <f t="shared" si="43"/>
        <v>0</v>
      </c>
      <c r="AI89" s="134">
        <f t="shared" si="44"/>
        <v>0</v>
      </c>
      <c r="AJ89" s="26">
        <f t="shared" si="45"/>
        <v>0</v>
      </c>
      <c r="AL89" s="94">
        <f t="shared" si="46"/>
        <v>0</v>
      </c>
      <c r="AM89" s="95">
        <f t="shared" si="30"/>
        <v>0</v>
      </c>
      <c r="AN89" s="96">
        <f t="shared" si="47"/>
        <v>0</v>
      </c>
    </row>
    <row r="90" spans="2:40" ht="13.2" customHeight="1" x14ac:dyDescent="0.25">
      <c r="B90" s="125" t="s">
        <v>5</v>
      </c>
      <c r="C90" s="125" t="s">
        <v>5</v>
      </c>
      <c r="D90" s="125" t="s">
        <v>5</v>
      </c>
      <c r="E90" s="125" t="s">
        <v>5</v>
      </c>
      <c r="F90" s="125" t="s">
        <v>5</v>
      </c>
      <c r="G90" s="51" t="s">
        <v>24</v>
      </c>
      <c r="H90" s="42">
        <v>0</v>
      </c>
      <c r="I90" s="15">
        <f t="shared" si="48"/>
        <v>0</v>
      </c>
      <c r="J90" s="47">
        <v>0</v>
      </c>
      <c r="K90" s="40">
        <v>0</v>
      </c>
      <c r="L90" s="42">
        <v>0</v>
      </c>
      <c r="M90" s="44" t="s">
        <v>5</v>
      </c>
      <c r="O90" s="19" t="s">
        <v>4</v>
      </c>
      <c r="P90" s="20" t="s">
        <v>4</v>
      </c>
      <c r="R90" s="127">
        <f t="shared" si="29"/>
        <v>0</v>
      </c>
      <c r="T90" s="130">
        <f t="shared" si="31"/>
        <v>0</v>
      </c>
      <c r="U90" s="134">
        <f t="shared" si="32"/>
        <v>0</v>
      </c>
      <c r="V90" s="134">
        <f t="shared" si="33"/>
        <v>0</v>
      </c>
      <c r="W90" s="134">
        <f t="shared" si="34"/>
        <v>0</v>
      </c>
      <c r="X90" s="26">
        <f t="shared" si="35"/>
        <v>0</v>
      </c>
      <c r="Z90" s="130">
        <f t="shared" si="36"/>
        <v>0</v>
      </c>
      <c r="AA90" s="134">
        <f t="shared" si="37"/>
        <v>0</v>
      </c>
      <c r="AB90" s="134">
        <f t="shared" si="38"/>
        <v>0</v>
      </c>
      <c r="AC90" s="134">
        <f t="shared" si="39"/>
        <v>0</v>
      </c>
      <c r="AD90" s="26">
        <f t="shared" si="40"/>
        <v>0</v>
      </c>
      <c r="AF90" s="130">
        <f t="shared" si="41"/>
        <v>0</v>
      </c>
      <c r="AG90" s="134">
        <f t="shared" si="42"/>
        <v>0</v>
      </c>
      <c r="AH90" s="134">
        <f t="shared" si="43"/>
        <v>0</v>
      </c>
      <c r="AI90" s="134">
        <f t="shared" si="44"/>
        <v>0</v>
      </c>
      <c r="AJ90" s="26">
        <f t="shared" si="45"/>
        <v>0</v>
      </c>
      <c r="AL90" s="94">
        <f t="shared" si="46"/>
        <v>0</v>
      </c>
      <c r="AM90" s="95">
        <f t="shared" si="30"/>
        <v>0</v>
      </c>
      <c r="AN90" s="96">
        <f t="shared" si="47"/>
        <v>0</v>
      </c>
    </row>
    <row r="91" spans="2:40" ht="13.2" customHeight="1" x14ac:dyDescent="0.25">
      <c r="B91" s="125" t="s">
        <v>5</v>
      </c>
      <c r="C91" s="125" t="s">
        <v>5</v>
      </c>
      <c r="D91" s="125" t="s">
        <v>5</v>
      </c>
      <c r="E91" s="125" t="s">
        <v>5</v>
      </c>
      <c r="F91" s="125" t="s">
        <v>5</v>
      </c>
      <c r="G91" s="51" t="s">
        <v>24</v>
      </c>
      <c r="H91" s="42">
        <v>0</v>
      </c>
      <c r="I91" s="15">
        <f t="shared" si="48"/>
        <v>0</v>
      </c>
      <c r="J91" s="47">
        <v>0</v>
      </c>
      <c r="K91" s="40">
        <v>0</v>
      </c>
      <c r="L91" s="42">
        <v>0</v>
      </c>
      <c r="M91" s="44" t="s">
        <v>5</v>
      </c>
      <c r="O91" s="19" t="s">
        <v>4</v>
      </c>
      <c r="P91" s="20" t="s">
        <v>4</v>
      </c>
      <c r="R91" s="127">
        <f t="shared" si="29"/>
        <v>0</v>
      </c>
      <c r="T91" s="130">
        <f t="shared" si="31"/>
        <v>0</v>
      </c>
      <c r="U91" s="134">
        <f t="shared" si="32"/>
        <v>0</v>
      </c>
      <c r="V91" s="134">
        <f t="shared" si="33"/>
        <v>0</v>
      </c>
      <c r="W91" s="134">
        <f t="shared" si="34"/>
        <v>0</v>
      </c>
      <c r="X91" s="26">
        <f t="shared" si="35"/>
        <v>0</v>
      </c>
      <c r="Z91" s="130">
        <f t="shared" si="36"/>
        <v>0</v>
      </c>
      <c r="AA91" s="134">
        <f t="shared" si="37"/>
        <v>0</v>
      </c>
      <c r="AB91" s="134">
        <f t="shared" si="38"/>
        <v>0</v>
      </c>
      <c r="AC91" s="134">
        <f t="shared" si="39"/>
        <v>0</v>
      </c>
      <c r="AD91" s="26">
        <f t="shared" si="40"/>
        <v>0</v>
      </c>
      <c r="AF91" s="130">
        <f t="shared" si="41"/>
        <v>0</v>
      </c>
      <c r="AG91" s="134">
        <f t="shared" si="42"/>
        <v>0</v>
      </c>
      <c r="AH91" s="134">
        <f t="shared" si="43"/>
        <v>0</v>
      </c>
      <c r="AI91" s="134">
        <f t="shared" si="44"/>
        <v>0</v>
      </c>
      <c r="AJ91" s="26">
        <f t="shared" si="45"/>
        <v>0</v>
      </c>
      <c r="AL91" s="94">
        <f t="shared" si="46"/>
        <v>0</v>
      </c>
      <c r="AM91" s="95">
        <f t="shared" si="30"/>
        <v>0</v>
      </c>
      <c r="AN91" s="96">
        <f t="shared" si="47"/>
        <v>0</v>
      </c>
    </row>
    <row r="92" spans="2:40" ht="13.2" customHeight="1" x14ac:dyDescent="0.25">
      <c r="B92" s="125" t="s">
        <v>5</v>
      </c>
      <c r="C92" s="125" t="s">
        <v>5</v>
      </c>
      <c r="D92" s="125" t="s">
        <v>5</v>
      </c>
      <c r="E92" s="125" t="s">
        <v>5</v>
      </c>
      <c r="F92" s="125" t="s">
        <v>5</v>
      </c>
      <c r="G92" s="51" t="s">
        <v>24</v>
      </c>
      <c r="H92" s="42">
        <v>0</v>
      </c>
      <c r="I92" s="15">
        <f t="shared" si="48"/>
        <v>0</v>
      </c>
      <c r="J92" s="47">
        <v>0</v>
      </c>
      <c r="K92" s="40">
        <v>0</v>
      </c>
      <c r="L92" s="42">
        <v>0</v>
      </c>
      <c r="M92" s="44" t="s">
        <v>5</v>
      </c>
      <c r="O92" s="19" t="s">
        <v>4</v>
      </c>
      <c r="P92" s="20" t="s">
        <v>4</v>
      </c>
      <c r="R92" s="127">
        <f t="shared" si="29"/>
        <v>0</v>
      </c>
      <c r="T92" s="130">
        <f t="shared" si="31"/>
        <v>0</v>
      </c>
      <c r="U92" s="134">
        <f t="shared" si="32"/>
        <v>0</v>
      </c>
      <c r="V92" s="134">
        <f t="shared" si="33"/>
        <v>0</v>
      </c>
      <c r="W92" s="134">
        <f t="shared" si="34"/>
        <v>0</v>
      </c>
      <c r="X92" s="26">
        <f t="shared" si="35"/>
        <v>0</v>
      </c>
      <c r="Z92" s="130">
        <f t="shared" si="36"/>
        <v>0</v>
      </c>
      <c r="AA92" s="134">
        <f t="shared" si="37"/>
        <v>0</v>
      </c>
      <c r="AB92" s="134">
        <f t="shared" si="38"/>
        <v>0</v>
      </c>
      <c r="AC92" s="134">
        <f t="shared" si="39"/>
        <v>0</v>
      </c>
      <c r="AD92" s="26">
        <f t="shared" si="40"/>
        <v>0</v>
      </c>
      <c r="AF92" s="130">
        <f t="shared" si="41"/>
        <v>0</v>
      </c>
      <c r="AG92" s="134">
        <f t="shared" si="42"/>
        <v>0</v>
      </c>
      <c r="AH92" s="134">
        <f t="shared" si="43"/>
        <v>0</v>
      </c>
      <c r="AI92" s="134">
        <f t="shared" si="44"/>
        <v>0</v>
      </c>
      <c r="AJ92" s="26">
        <f t="shared" si="45"/>
        <v>0</v>
      </c>
      <c r="AL92" s="94">
        <f t="shared" si="46"/>
        <v>0</v>
      </c>
      <c r="AM92" s="95">
        <f t="shared" si="30"/>
        <v>0</v>
      </c>
      <c r="AN92" s="96">
        <f t="shared" si="47"/>
        <v>0</v>
      </c>
    </row>
    <row r="93" spans="2:40" ht="13.2" customHeight="1" x14ac:dyDescent="0.25">
      <c r="B93" s="125" t="s">
        <v>5</v>
      </c>
      <c r="C93" s="125" t="s">
        <v>5</v>
      </c>
      <c r="D93" s="125" t="s">
        <v>5</v>
      </c>
      <c r="E93" s="125" t="s">
        <v>5</v>
      </c>
      <c r="F93" s="125" t="s">
        <v>5</v>
      </c>
      <c r="G93" s="51" t="s">
        <v>24</v>
      </c>
      <c r="H93" s="42">
        <v>0</v>
      </c>
      <c r="I93" s="15">
        <f t="shared" si="48"/>
        <v>0</v>
      </c>
      <c r="J93" s="47">
        <v>0</v>
      </c>
      <c r="K93" s="40">
        <v>0</v>
      </c>
      <c r="L93" s="42">
        <v>0</v>
      </c>
      <c r="M93" s="44" t="s">
        <v>5</v>
      </c>
      <c r="O93" s="19" t="s">
        <v>4</v>
      </c>
      <c r="P93" s="20" t="s">
        <v>4</v>
      </c>
      <c r="R93" s="127">
        <f t="shared" si="29"/>
        <v>0</v>
      </c>
      <c r="T93" s="130">
        <f t="shared" si="31"/>
        <v>0</v>
      </c>
      <c r="U93" s="134">
        <f t="shared" si="32"/>
        <v>0</v>
      </c>
      <c r="V93" s="134">
        <f t="shared" si="33"/>
        <v>0</v>
      </c>
      <c r="W93" s="134">
        <f t="shared" si="34"/>
        <v>0</v>
      </c>
      <c r="X93" s="26">
        <f t="shared" si="35"/>
        <v>0</v>
      </c>
      <c r="Z93" s="130">
        <f t="shared" si="36"/>
        <v>0</v>
      </c>
      <c r="AA93" s="134">
        <f t="shared" si="37"/>
        <v>0</v>
      </c>
      <c r="AB93" s="134">
        <f t="shared" si="38"/>
        <v>0</v>
      </c>
      <c r="AC93" s="134">
        <f t="shared" si="39"/>
        <v>0</v>
      </c>
      <c r="AD93" s="26">
        <f t="shared" si="40"/>
        <v>0</v>
      </c>
      <c r="AF93" s="130">
        <f t="shared" si="41"/>
        <v>0</v>
      </c>
      <c r="AG93" s="134">
        <f t="shared" si="42"/>
        <v>0</v>
      </c>
      <c r="AH93" s="134">
        <f t="shared" si="43"/>
        <v>0</v>
      </c>
      <c r="AI93" s="134">
        <f t="shared" si="44"/>
        <v>0</v>
      </c>
      <c r="AJ93" s="26">
        <f t="shared" si="45"/>
        <v>0</v>
      </c>
      <c r="AL93" s="94">
        <f t="shared" si="46"/>
        <v>0</v>
      </c>
      <c r="AM93" s="95">
        <f t="shared" si="30"/>
        <v>0</v>
      </c>
      <c r="AN93" s="96">
        <f t="shared" si="47"/>
        <v>0</v>
      </c>
    </row>
    <row r="94" spans="2:40" ht="13.2" customHeight="1" x14ac:dyDescent="0.25">
      <c r="B94" s="125" t="s">
        <v>5</v>
      </c>
      <c r="C94" s="125" t="s">
        <v>5</v>
      </c>
      <c r="D94" s="125" t="s">
        <v>5</v>
      </c>
      <c r="E94" s="125" t="s">
        <v>5</v>
      </c>
      <c r="F94" s="125" t="s">
        <v>5</v>
      </c>
      <c r="G94" s="51" t="s">
        <v>24</v>
      </c>
      <c r="H94" s="42">
        <v>0</v>
      </c>
      <c r="I94" s="15">
        <f t="shared" si="48"/>
        <v>0</v>
      </c>
      <c r="J94" s="47">
        <v>0</v>
      </c>
      <c r="K94" s="40">
        <v>0</v>
      </c>
      <c r="L94" s="42">
        <v>0</v>
      </c>
      <c r="M94" s="44" t="s">
        <v>5</v>
      </c>
      <c r="O94" s="19" t="s">
        <v>4</v>
      </c>
      <c r="P94" s="20" t="s">
        <v>4</v>
      </c>
      <c r="R94" s="127">
        <f t="shared" si="29"/>
        <v>0</v>
      </c>
      <c r="T94" s="130">
        <f t="shared" si="31"/>
        <v>0</v>
      </c>
      <c r="U94" s="134">
        <f t="shared" si="32"/>
        <v>0</v>
      </c>
      <c r="V94" s="134">
        <f t="shared" si="33"/>
        <v>0</v>
      </c>
      <c r="W94" s="134">
        <f t="shared" si="34"/>
        <v>0</v>
      </c>
      <c r="X94" s="26">
        <f t="shared" si="35"/>
        <v>0</v>
      </c>
      <c r="Z94" s="130">
        <f t="shared" si="36"/>
        <v>0</v>
      </c>
      <c r="AA94" s="134">
        <f t="shared" si="37"/>
        <v>0</v>
      </c>
      <c r="AB94" s="134">
        <f t="shared" si="38"/>
        <v>0</v>
      </c>
      <c r="AC94" s="134">
        <f t="shared" si="39"/>
        <v>0</v>
      </c>
      <c r="AD94" s="26">
        <f t="shared" si="40"/>
        <v>0</v>
      </c>
      <c r="AF94" s="130">
        <f t="shared" si="41"/>
        <v>0</v>
      </c>
      <c r="AG94" s="134">
        <f t="shared" si="42"/>
        <v>0</v>
      </c>
      <c r="AH94" s="134">
        <f t="shared" si="43"/>
        <v>0</v>
      </c>
      <c r="AI94" s="134">
        <f t="shared" si="44"/>
        <v>0</v>
      </c>
      <c r="AJ94" s="26">
        <f t="shared" si="45"/>
        <v>0</v>
      </c>
      <c r="AL94" s="94">
        <f t="shared" si="46"/>
        <v>0</v>
      </c>
      <c r="AM94" s="95">
        <f t="shared" si="30"/>
        <v>0</v>
      </c>
      <c r="AN94" s="96">
        <f t="shared" si="47"/>
        <v>0</v>
      </c>
    </row>
    <row r="95" spans="2:40" ht="13.2" customHeight="1" x14ac:dyDescent="0.25">
      <c r="B95" s="125" t="s">
        <v>5</v>
      </c>
      <c r="C95" s="125" t="s">
        <v>5</v>
      </c>
      <c r="D95" s="125" t="s">
        <v>5</v>
      </c>
      <c r="E95" s="125" t="s">
        <v>5</v>
      </c>
      <c r="F95" s="125" t="s">
        <v>5</v>
      </c>
      <c r="G95" s="51" t="s">
        <v>24</v>
      </c>
      <c r="H95" s="42">
        <v>0</v>
      </c>
      <c r="I95" s="15">
        <f t="shared" si="48"/>
        <v>0</v>
      </c>
      <c r="J95" s="47">
        <v>0</v>
      </c>
      <c r="K95" s="40">
        <v>0</v>
      </c>
      <c r="L95" s="42">
        <v>0</v>
      </c>
      <c r="M95" s="44" t="s">
        <v>5</v>
      </c>
      <c r="O95" s="19" t="s">
        <v>4</v>
      </c>
      <c r="P95" s="20" t="s">
        <v>4</v>
      </c>
      <c r="R95" s="127">
        <f t="shared" si="29"/>
        <v>0</v>
      </c>
      <c r="T95" s="130">
        <f t="shared" si="31"/>
        <v>0</v>
      </c>
      <c r="U95" s="134">
        <f t="shared" si="32"/>
        <v>0</v>
      </c>
      <c r="V95" s="134">
        <f t="shared" si="33"/>
        <v>0</v>
      </c>
      <c r="W95" s="134">
        <f t="shared" si="34"/>
        <v>0</v>
      </c>
      <c r="X95" s="26">
        <f t="shared" si="35"/>
        <v>0</v>
      </c>
      <c r="Z95" s="130">
        <f t="shared" si="36"/>
        <v>0</v>
      </c>
      <c r="AA95" s="134">
        <f t="shared" si="37"/>
        <v>0</v>
      </c>
      <c r="AB95" s="134">
        <f t="shared" si="38"/>
        <v>0</v>
      </c>
      <c r="AC95" s="134">
        <f t="shared" si="39"/>
        <v>0</v>
      </c>
      <c r="AD95" s="26">
        <f t="shared" si="40"/>
        <v>0</v>
      </c>
      <c r="AF95" s="130">
        <f t="shared" si="41"/>
        <v>0</v>
      </c>
      <c r="AG95" s="134">
        <f t="shared" si="42"/>
        <v>0</v>
      </c>
      <c r="AH95" s="134">
        <f t="shared" si="43"/>
        <v>0</v>
      </c>
      <c r="AI95" s="134">
        <f t="shared" si="44"/>
        <v>0</v>
      </c>
      <c r="AJ95" s="26">
        <f t="shared" si="45"/>
        <v>0</v>
      </c>
      <c r="AL95" s="94">
        <f t="shared" si="46"/>
        <v>0</v>
      </c>
      <c r="AM95" s="95">
        <f t="shared" si="30"/>
        <v>0</v>
      </c>
      <c r="AN95" s="96">
        <f t="shared" si="47"/>
        <v>0</v>
      </c>
    </row>
    <row r="96" spans="2:40" ht="13.2" customHeight="1" x14ac:dyDescent="0.25">
      <c r="B96" s="125" t="s">
        <v>5</v>
      </c>
      <c r="C96" s="125" t="s">
        <v>5</v>
      </c>
      <c r="D96" s="125" t="s">
        <v>5</v>
      </c>
      <c r="E96" s="125" t="s">
        <v>5</v>
      </c>
      <c r="F96" s="125" t="s">
        <v>5</v>
      </c>
      <c r="G96" s="51" t="s">
        <v>24</v>
      </c>
      <c r="H96" s="42">
        <v>0</v>
      </c>
      <c r="I96" s="15">
        <f t="shared" si="48"/>
        <v>0</v>
      </c>
      <c r="J96" s="47">
        <v>0</v>
      </c>
      <c r="K96" s="40">
        <v>0</v>
      </c>
      <c r="L96" s="42">
        <v>0</v>
      </c>
      <c r="M96" s="44" t="s">
        <v>5</v>
      </c>
      <c r="O96" s="19" t="s">
        <v>4</v>
      </c>
      <c r="P96" s="20" t="s">
        <v>4</v>
      </c>
      <c r="R96" s="127">
        <f t="shared" si="29"/>
        <v>0</v>
      </c>
      <c r="T96" s="130">
        <f t="shared" si="31"/>
        <v>0</v>
      </c>
      <c r="U96" s="134">
        <f t="shared" si="32"/>
        <v>0</v>
      </c>
      <c r="V96" s="134">
        <f t="shared" si="33"/>
        <v>0</v>
      </c>
      <c r="W96" s="134">
        <f t="shared" si="34"/>
        <v>0</v>
      </c>
      <c r="X96" s="26">
        <f t="shared" si="35"/>
        <v>0</v>
      </c>
      <c r="Z96" s="130">
        <f t="shared" si="36"/>
        <v>0</v>
      </c>
      <c r="AA96" s="134">
        <f t="shared" si="37"/>
        <v>0</v>
      </c>
      <c r="AB96" s="134">
        <f t="shared" si="38"/>
        <v>0</v>
      </c>
      <c r="AC96" s="134">
        <f t="shared" si="39"/>
        <v>0</v>
      </c>
      <c r="AD96" s="26">
        <f t="shared" si="40"/>
        <v>0</v>
      </c>
      <c r="AF96" s="130">
        <f t="shared" si="41"/>
        <v>0</v>
      </c>
      <c r="AG96" s="134">
        <f t="shared" si="42"/>
        <v>0</v>
      </c>
      <c r="AH96" s="134">
        <f t="shared" si="43"/>
        <v>0</v>
      </c>
      <c r="AI96" s="134">
        <f t="shared" si="44"/>
        <v>0</v>
      </c>
      <c r="AJ96" s="26">
        <f t="shared" si="45"/>
        <v>0</v>
      </c>
      <c r="AL96" s="94">
        <f t="shared" si="46"/>
        <v>0</v>
      </c>
      <c r="AM96" s="95">
        <f t="shared" si="30"/>
        <v>0</v>
      </c>
      <c r="AN96" s="96">
        <f t="shared" si="47"/>
        <v>0</v>
      </c>
    </row>
    <row r="97" spans="2:40" ht="13.2" customHeight="1" x14ac:dyDescent="0.25">
      <c r="B97" s="125" t="s">
        <v>5</v>
      </c>
      <c r="C97" s="125" t="s">
        <v>5</v>
      </c>
      <c r="D97" s="125" t="s">
        <v>5</v>
      </c>
      <c r="E97" s="125" t="s">
        <v>5</v>
      </c>
      <c r="F97" s="125" t="s">
        <v>5</v>
      </c>
      <c r="G97" s="51" t="s">
        <v>24</v>
      </c>
      <c r="H97" s="42">
        <v>0</v>
      </c>
      <c r="I97" s="15">
        <f t="shared" si="48"/>
        <v>0</v>
      </c>
      <c r="J97" s="47">
        <v>0</v>
      </c>
      <c r="K97" s="40">
        <v>0</v>
      </c>
      <c r="L97" s="42">
        <v>0</v>
      </c>
      <c r="M97" s="44" t="s">
        <v>5</v>
      </c>
      <c r="O97" s="19" t="s">
        <v>4</v>
      </c>
      <c r="P97" s="20" t="s">
        <v>4</v>
      </c>
      <c r="R97" s="127">
        <f t="shared" si="29"/>
        <v>0</v>
      </c>
      <c r="T97" s="130">
        <f t="shared" si="31"/>
        <v>0</v>
      </c>
      <c r="U97" s="134">
        <f t="shared" si="32"/>
        <v>0</v>
      </c>
      <c r="V97" s="134">
        <f t="shared" si="33"/>
        <v>0</v>
      </c>
      <c r="W97" s="134">
        <f t="shared" si="34"/>
        <v>0</v>
      </c>
      <c r="X97" s="26">
        <f t="shared" si="35"/>
        <v>0</v>
      </c>
      <c r="Z97" s="130">
        <f t="shared" si="36"/>
        <v>0</v>
      </c>
      <c r="AA97" s="134">
        <f t="shared" si="37"/>
        <v>0</v>
      </c>
      <c r="AB97" s="134">
        <f t="shared" si="38"/>
        <v>0</v>
      </c>
      <c r="AC97" s="134">
        <f t="shared" si="39"/>
        <v>0</v>
      </c>
      <c r="AD97" s="26">
        <f t="shared" si="40"/>
        <v>0</v>
      </c>
      <c r="AF97" s="130">
        <f t="shared" si="41"/>
        <v>0</v>
      </c>
      <c r="AG97" s="134">
        <f t="shared" si="42"/>
        <v>0</v>
      </c>
      <c r="AH97" s="134">
        <f t="shared" si="43"/>
        <v>0</v>
      </c>
      <c r="AI97" s="134">
        <f t="shared" si="44"/>
        <v>0</v>
      </c>
      <c r="AJ97" s="26">
        <f t="shared" si="45"/>
        <v>0</v>
      </c>
      <c r="AL97" s="94">
        <f t="shared" si="46"/>
        <v>0</v>
      </c>
      <c r="AM97" s="95">
        <f t="shared" si="30"/>
        <v>0</v>
      </c>
      <c r="AN97" s="96">
        <f t="shared" si="47"/>
        <v>0</v>
      </c>
    </row>
    <row r="98" spans="2:40" ht="13.2" customHeight="1" x14ac:dyDescent="0.25">
      <c r="B98" s="125" t="s">
        <v>5</v>
      </c>
      <c r="C98" s="125" t="s">
        <v>5</v>
      </c>
      <c r="D98" s="125" t="s">
        <v>5</v>
      </c>
      <c r="E98" s="125" t="s">
        <v>5</v>
      </c>
      <c r="F98" s="125" t="s">
        <v>5</v>
      </c>
      <c r="G98" s="51" t="s">
        <v>24</v>
      </c>
      <c r="H98" s="42">
        <v>0</v>
      </c>
      <c r="I98" s="15">
        <f t="shared" si="48"/>
        <v>0</v>
      </c>
      <c r="J98" s="47">
        <v>0</v>
      </c>
      <c r="K98" s="40">
        <v>0</v>
      </c>
      <c r="L98" s="42">
        <v>0</v>
      </c>
      <c r="M98" s="44" t="s">
        <v>5</v>
      </c>
      <c r="O98" s="19" t="s">
        <v>4</v>
      </c>
      <c r="P98" s="20" t="s">
        <v>4</v>
      </c>
      <c r="R98" s="127">
        <f t="shared" si="29"/>
        <v>0</v>
      </c>
      <c r="T98" s="130">
        <f t="shared" si="31"/>
        <v>0</v>
      </c>
      <c r="U98" s="134">
        <f t="shared" si="32"/>
        <v>0</v>
      </c>
      <c r="V98" s="134">
        <f t="shared" si="33"/>
        <v>0</v>
      </c>
      <c r="W98" s="134">
        <f t="shared" si="34"/>
        <v>0</v>
      </c>
      <c r="X98" s="26">
        <f t="shared" si="35"/>
        <v>0</v>
      </c>
      <c r="Z98" s="130">
        <f t="shared" si="36"/>
        <v>0</v>
      </c>
      <c r="AA98" s="134">
        <f t="shared" si="37"/>
        <v>0</v>
      </c>
      <c r="AB98" s="134">
        <f t="shared" si="38"/>
        <v>0</v>
      </c>
      <c r="AC98" s="134">
        <f t="shared" si="39"/>
        <v>0</v>
      </c>
      <c r="AD98" s="26">
        <f t="shared" si="40"/>
        <v>0</v>
      </c>
      <c r="AF98" s="130">
        <f t="shared" si="41"/>
        <v>0</v>
      </c>
      <c r="AG98" s="134">
        <f t="shared" si="42"/>
        <v>0</v>
      </c>
      <c r="AH98" s="134">
        <f t="shared" si="43"/>
        <v>0</v>
      </c>
      <c r="AI98" s="134">
        <f t="shared" si="44"/>
        <v>0</v>
      </c>
      <c r="AJ98" s="26">
        <f t="shared" si="45"/>
        <v>0</v>
      </c>
      <c r="AL98" s="94">
        <f t="shared" si="46"/>
        <v>0</v>
      </c>
      <c r="AM98" s="95">
        <f t="shared" si="30"/>
        <v>0</v>
      </c>
      <c r="AN98" s="96">
        <f t="shared" si="47"/>
        <v>0</v>
      </c>
    </row>
    <row r="99" spans="2:40" ht="13.2" customHeight="1" x14ac:dyDescent="0.25">
      <c r="B99" s="125" t="s">
        <v>5</v>
      </c>
      <c r="C99" s="125" t="s">
        <v>5</v>
      </c>
      <c r="D99" s="125" t="s">
        <v>5</v>
      </c>
      <c r="E99" s="125" t="s">
        <v>5</v>
      </c>
      <c r="F99" s="125" t="s">
        <v>5</v>
      </c>
      <c r="G99" s="51" t="s">
        <v>24</v>
      </c>
      <c r="H99" s="42">
        <v>0</v>
      </c>
      <c r="I99" s="15">
        <f t="shared" si="48"/>
        <v>0</v>
      </c>
      <c r="J99" s="47">
        <v>0</v>
      </c>
      <c r="K99" s="40">
        <v>0</v>
      </c>
      <c r="L99" s="42">
        <v>0</v>
      </c>
      <c r="M99" s="44" t="s">
        <v>5</v>
      </c>
      <c r="O99" s="19" t="s">
        <v>4</v>
      </c>
      <c r="P99" s="20" t="s">
        <v>4</v>
      </c>
      <c r="R99" s="127">
        <f t="shared" si="29"/>
        <v>0</v>
      </c>
      <c r="T99" s="130">
        <f t="shared" si="31"/>
        <v>0</v>
      </c>
      <c r="U99" s="134">
        <f t="shared" si="32"/>
        <v>0</v>
      </c>
      <c r="V99" s="134">
        <f t="shared" si="33"/>
        <v>0</v>
      </c>
      <c r="W99" s="134">
        <f t="shared" si="34"/>
        <v>0</v>
      </c>
      <c r="X99" s="26">
        <f t="shared" si="35"/>
        <v>0</v>
      </c>
      <c r="Z99" s="130">
        <f t="shared" si="36"/>
        <v>0</v>
      </c>
      <c r="AA99" s="134">
        <f t="shared" si="37"/>
        <v>0</v>
      </c>
      <c r="AB99" s="134">
        <f t="shared" si="38"/>
        <v>0</v>
      </c>
      <c r="AC99" s="134">
        <f t="shared" si="39"/>
        <v>0</v>
      </c>
      <c r="AD99" s="26">
        <f t="shared" si="40"/>
        <v>0</v>
      </c>
      <c r="AF99" s="130">
        <f t="shared" si="41"/>
        <v>0</v>
      </c>
      <c r="AG99" s="134">
        <f t="shared" si="42"/>
        <v>0</v>
      </c>
      <c r="AH99" s="134">
        <f t="shared" si="43"/>
        <v>0</v>
      </c>
      <c r="AI99" s="134">
        <f t="shared" si="44"/>
        <v>0</v>
      </c>
      <c r="AJ99" s="26">
        <f t="shared" si="45"/>
        <v>0</v>
      </c>
      <c r="AL99" s="94">
        <f t="shared" si="46"/>
        <v>0</v>
      </c>
      <c r="AM99" s="95">
        <f t="shared" si="30"/>
        <v>0</v>
      </c>
      <c r="AN99" s="96">
        <f t="shared" si="47"/>
        <v>0</v>
      </c>
    </row>
    <row r="100" spans="2:40" ht="13.2" customHeight="1" x14ac:dyDescent="0.25">
      <c r="B100" s="125" t="s">
        <v>5</v>
      </c>
      <c r="C100" s="125" t="s">
        <v>5</v>
      </c>
      <c r="D100" s="125" t="s">
        <v>5</v>
      </c>
      <c r="E100" s="125" t="s">
        <v>5</v>
      </c>
      <c r="F100" s="125" t="s">
        <v>5</v>
      </c>
      <c r="G100" s="51" t="s">
        <v>24</v>
      </c>
      <c r="H100" s="42">
        <v>0</v>
      </c>
      <c r="I100" s="15">
        <f t="shared" si="48"/>
        <v>0</v>
      </c>
      <c r="J100" s="47">
        <v>0</v>
      </c>
      <c r="K100" s="40">
        <v>0</v>
      </c>
      <c r="L100" s="42">
        <v>0</v>
      </c>
      <c r="M100" s="44" t="s">
        <v>5</v>
      </c>
      <c r="O100" s="19" t="s">
        <v>4</v>
      </c>
      <c r="P100" s="20" t="s">
        <v>4</v>
      </c>
      <c r="R100" s="127">
        <f t="shared" si="29"/>
        <v>0</v>
      </c>
      <c r="T100" s="130">
        <f t="shared" si="31"/>
        <v>0</v>
      </c>
      <c r="U100" s="134">
        <f t="shared" si="32"/>
        <v>0</v>
      </c>
      <c r="V100" s="134">
        <f t="shared" si="33"/>
        <v>0</v>
      </c>
      <c r="W100" s="134">
        <f t="shared" si="34"/>
        <v>0</v>
      </c>
      <c r="X100" s="26">
        <f t="shared" si="35"/>
        <v>0</v>
      </c>
      <c r="Z100" s="130">
        <f t="shared" si="36"/>
        <v>0</v>
      </c>
      <c r="AA100" s="134">
        <f t="shared" si="37"/>
        <v>0</v>
      </c>
      <c r="AB100" s="134">
        <f t="shared" si="38"/>
        <v>0</v>
      </c>
      <c r="AC100" s="134">
        <f t="shared" si="39"/>
        <v>0</v>
      </c>
      <c r="AD100" s="26">
        <f t="shared" si="40"/>
        <v>0</v>
      </c>
      <c r="AF100" s="130">
        <f t="shared" si="41"/>
        <v>0</v>
      </c>
      <c r="AG100" s="134">
        <f t="shared" si="42"/>
        <v>0</v>
      </c>
      <c r="AH100" s="134">
        <f t="shared" si="43"/>
        <v>0</v>
      </c>
      <c r="AI100" s="134">
        <f t="shared" si="44"/>
        <v>0</v>
      </c>
      <c r="AJ100" s="26">
        <f t="shared" si="45"/>
        <v>0</v>
      </c>
      <c r="AL100" s="94">
        <f t="shared" si="46"/>
        <v>0</v>
      </c>
      <c r="AM100" s="95">
        <f t="shared" si="30"/>
        <v>0</v>
      </c>
      <c r="AN100" s="96">
        <f t="shared" si="47"/>
        <v>0</v>
      </c>
    </row>
    <row r="101" spans="2:40" ht="13.2" customHeight="1" x14ac:dyDescent="0.25">
      <c r="B101" s="125" t="s">
        <v>5</v>
      </c>
      <c r="C101" s="125" t="s">
        <v>5</v>
      </c>
      <c r="D101" s="125" t="s">
        <v>5</v>
      </c>
      <c r="E101" s="125" t="s">
        <v>5</v>
      </c>
      <c r="F101" s="125" t="s">
        <v>5</v>
      </c>
      <c r="G101" s="51" t="s">
        <v>24</v>
      </c>
      <c r="H101" s="42">
        <v>0</v>
      </c>
      <c r="I101" s="15">
        <f t="shared" ref="I101:I109" si="49">+H101-J101</f>
        <v>0</v>
      </c>
      <c r="J101" s="47">
        <v>0</v>
      </c>
      <c r="K101" s="40">
        <v>0</v>
      </c>
      <c r="L101" s="42">
        <v>0</v>
      </c>
      <c r="M101" s="44" t="s">
        <v>5</v>
      </c>
      <c r="O101" s="19" t="s">
        <v>4</v>
      </c>
      <c r="P101" s="20" t="s">
        <v>4</v>
      </c>
      <c r="R101" s="127">
        <f t="shared" si="29"/>
        <v>0</v>
      </c>
      <c r="T101" s="130">
        <f t="shared" si="31"/>
        <v>0</v>
      </c>
      <c r="U101" s="134">
        <f t="shared" si="32"/>
        <v>0</v>
      </c>
      <c r="V101" s="134">
        <f t="shared" si="33"/>
        <v>0</v>
      </c>
      <c r="W101" s="134">
        <f t="shared" si="34"/>
        <v>0</v>
      </c>
      <c r="X101" s="26">
        <f t="shared" si="35"/>
        <v>0</v>
      </c>
      <c r="Z101" s="130">
        <f t="shared" si="36"/>
        <v>0</v>
      </c>
      <c r="AA101" s="134">
        <f t="shared" si="37"/>
        <v>0</v>
      </c>
      <c r="AB101" s="134">
        <f t="shared" si="38"/>
        <v>0</v>
      </c>
      <c r="AC101" s="134">
        <f t="shared" si="39"/>
        <v>0</v>
      </c>
      <c r="AD101" s="26">
        <f t="shared" si="40"/>
        <v>0</v>
      </c>
      <c r="AF101" s="130">
        <f t="shared" si="41"/>
        <v>0</v>
      </c>
      <c r="AG101" s="134">
        <f t="shared" si="42"/>
        <v>0</v>
      </c>
      <c r="AH101" s="134">
        <f t="shared" si="43"/>
        <v>0</v>
      </c>
      <c r="AI101" s="134">
        <f t="shared" si="44"/>
        <v>0</v>
      </c>
      <c r="AJ101" s="26">
        <f t="shared" si="45"/>
        <v>0</v>
      </c>
      <c r="AL101" s="94">
        <f t="shared" si="46"/>
        <v>0</v>
      </c>
      <c r="AM101" s="95">
        <f t="shared" si="30"/>
        <v>0</v>
      </c>
      <c r="AN101" s="96">
        <f t="shared" si="47"/>
        <v>0</v>
      </c>
    </row>
    <row r="102" spans="2:40" ht="13.2" customHeight="1" x14ac:dyDescent="0.25">
      <c r="B102" s="125" t="s">
        <v>5</v>
      </c>
      <c r="C102" s="125" t="s">
        <v>5</v>
      </c>
      <c r="D102" s="125" t="s">
        <v>5</v>
      </c>
      <c r="E102" s="125" t="s">
        <v>5</v>
      </c>
      <c r="F102" s="125" t="s">
        <v>5</v>
      </c>
      <c r="G102" s="51" t="s">
        <v>24</v>
      </c>
      <c r="H102" s="42">
        <v>0</v>
      </c>
      <c r="I102" s="15">
        <f t="shared" si="49"/>
        <v>0</v>
      </c>
      <c r="J102" s="47">
        <v>0</v>
      </c>
      <c r="K102" s="40">
        <v>0</v>
      </c>
      <c r="L102" s="42">
        <v>0</v>
      </c>
      <c r="M102" s="44" t="s">
        <v>5</v>
      </c>
      <c r="O102" s="19" t="s">
        <v>4</v>
      </c>
      <c r="P102" s="20" t="s">
        <v>4</v>
      </c>
      <c r="R102" s="127">
        <f t="shared" si="29"/>
        <v>0</v>
      </c>
      <c r="T102" s="130">
        <f t="shared" si="31"/>
        <v>0</v>
      </c>
      <c r="U102" s="134">
        <f t="shared" si="32"/>
        <v>0</v>
      </c>
      <c r="V102" s="134">
        <f t="shared" si="33"/>
        <v>0</v>
      </c>
      <c r="W102" s="134">
        <f t="shared" si="34"/>
        <v>0</v>
      </c>
      <c r="X102" s="26">
        <f t="shared" si="35"/>
        <v>0</v>
      </c>
      <c r="Z102" s="130">
        <f t="shared" si="36"/>
        <v>0</v>
      </c>
      <c r="AA102" s="134">
        <f t="shared" si="37"/>
        <v>0</v>
      </c>
      <c r="AB102" s="134">
        <f t="shared" si="38"/>
        <v>0</v>
      </c>
      <c r="AC102" s="134">
        <f t="shared" si="39"/>
        <v>0</v>
      </c>
      <c r="AD102" s="26">
        <f t="shared" si="40"/>
        <v>0</v>
      </c>
      <c r="AF102" s="130">
        <f t="shared" si="41"/>
        <v>0</v>
      </c>
      <c r="AG102" s="134">
        <f t="shared" si="42"/>
        <v>0</v>
      </c>
      <c r="AH102" s="134">
        <f t="shared" si="43"/>
        <v>0</v>
      </c>
      <c r="AI102" s="134">
        <f t="shared" si="44"/>
        <v>0</v>
      </c>
      <c r="AJ102" s="26">
        <f t="shared" si="45"/>
        <v>0</v>
      </c>
      <c r="AL102" s="94">
        <f t="shared" si="46"/>
        <v>0</v>
      </c>
      <c r="AM102" s="95">
        <f t="shared" si="30"/>
        <v>0</v>
      </c>
      <c r="AN102" s="96">
        <f t="shared" si="47"/>
        <v>0</v>
      </c>
    </row>
    <row r="103" spans="2:40" ht="13.2" customHeight="1" x14ac:dyDescent="0.25">
      <c r="B103" s="125" t="s">
        <v>5</v>
      </c>
      <c r="C103" s="125" t="s">
        <v>5</v>
      </c>
      <c r="D103" s="125" t="s">
        <v>5</v>
      </c>
      <c r="E103" s="125" t="s">
        <v>5</v>
      </c>
      <c r="F103" s="125" t="s">
        <v>5</v>
      </c>
      <c r="G103" s="51" t="s">
        <v>24</v>
      </c>
      <c r="H103" s="42">
        <v>0</v>
      </c>
      <c r="I103" s="15">
        <f t="shared" si="49"/>
        <v>0</v>
      </c>
      <c r="J103" s="47">
        <v>0</v>
      </c>
      <c r="K103" s="40">
        <v>0</v>
      </c>
      <c r="L103" s="42">
        <v>0</v>
      </c>
      <c r="M103" s="44" t="s">
        <v>5</v>
      </c>
      <c r="O103" s="19" t="s">
        <v>4</v>
      </c>
      <c r="P103" s="20" t="s">
        <v>4</v>
      </c>
      <c r="R103" s="127">
        <f t="shared" si="29"/>
        <v>0</v>
      </c>
      <c r="T103" s="130">
        <f t="shared" si="31"/>
        <v>0</v>
      </c>
      <c r="U103" s="134">
        <f t="shared" si="32"/>
        <v>0</v>
      </c>
      <c r="V103" s="134">
        <f t="shared" si="33"/>
        <v>0</v>
      </c>
      <c r="W103" s="134">
        <f t="shared" si="34"/>
        <v>0</v>
      </c>
      <c r="X103" s="26">
        <f t="shared" si="35"/>
        <v>0</v>
      </c>
      <c r="Z103" s="130">
        <f t="shared" si="36"/>
        <v>0</v>
      </c>
      <c r="AA103" s="134">
        <f t="shared" si="37"/>
        <v>0</v>
      </c>
      <c r="AB103" s="134">
        <f t="shared" si="38"/>
        <v>0</v>
      </c>
      <c r="AC103" s="134">
        <f t="shared" si="39"/>
        <v>0</v>
      </c>
      <c r="AD103" s="26">
        <f t="shared" si="40"/>
        <v>0</v>
      </c>
      <c r="AF103" s="130">
        <f t="shared" si="41"/>
        <v>0</v>
      </c>
      <c r="AG103" s="134">
        <f t="shared" si="42"/>
        <v>0</v>
      </c>
      <c r="AH103" s="134">
        <f t="shared" si="43"/>
        <v>0</v>
      </c>
      <c r="AI103" s="134">
        <f t="shared" si="44"/>
        <v>0</v>
      </c>
      <c r="AJ103" s="26">
        <f t="shared" si="45"/>
        <v>0</v>
      </c>
      <c r="AL103" s="94">
        <f t="shared" si="46"/>
        <v>0</v>
      </c>
      <c r="AM103" s="95">
        <f t="shared" si="30"/>
        <v>0</v>
      </c>
      <c r="AN103" s="96">
        <f t="shared" si="47"/>
        <v>0</v>
      </c>
    </row>
    <row r="104" spans="2:40" ht="13.2" customHeight="1" x14ac:dyDescent="0.25">
      <c r="B104" s="125" t="s">
        <v>5</v>
      </c>
      <c r="C104" s="125" t="s">
        <v>5</v>
      </c>
      <c r="D104" s="125" t="s">
        <v>5</v>
      </c>
      <c r="E104" s="125" t="s">
        <v>5</v>
      </c>
      <c r="F104" s="125" t="s">
        <v>5</v>
      </c>
      <c r="G104" s="51" t="s">
        <v>24</v>
      </c>
      <c r="H104" s="42">
        <v>0</v>
      </c>
      <c r="I104" s="15">
        <f t="shared" si="49"/>
        <v>0</v>
      </c>
      <c r="J104" s="47">
        <v>0</v>
      </c>
      <c r="K104" s="40">
        <v>0</v>
      </c>
      <c r="L104" s="42">
        <v>0</v>
      </c>
      <c r="M104" s="44" t="s">
        <v>5</v>
      </c>
      <c r="O104" s="19" t="s">
        <v>4</v>
      </c>
      <c r="P104" s="20" t="s">
        <v>4</v>
      </c>
      <c r="R104" s="127">
        <f t="shared" si="29"/>
        <v>0</v>
      </c>
      <c r="T104" s="130">
        <f t="shared" si="31"/>
        <v>0</v>
      </c>
      <c r="U104" s="134">
        <f t="shared" si="32"/>
        <v>0</v>
      </c>
      <c r="V104" s="134">
        <f t="shared" si="33"/>
        <v>0</v>
      </c>
      <c r="W104" s="134">
        <f t="shared" si="34"/>
        <v>0</v>
      </c>
      <c r="X104" s="26">
        <f t="shared" si="35"/>
        <v>0</v>
      </c>
      <c r="Z104" s="130">
        <f t="shared" si="36"/>
        <v>0</v>
      </c>
      <c r="AA104" s="134">
        <f t="shared" si="37"/>
        <v>0</v>
      </c>
      <c r="AB104" s="134">
        <f t="shared" si="38"/>
        <v>0</v>
      </c>
      <c r="AC104" s="134">
        <f t="shared" si="39"/>
        <v>0</v>
      </c>
      <c r="AD104" s="26">
        <f t="shared" si="40"/>
        <v>0</v>
      </c>
      <c r="AF104" s="130">
        <f t="shared" si="41"/>
        <v>0</v>
      </c>
      <c r="AG104" s="134">
        <f t="shared" si="42"/>
        <v>0</v>
      </c>
      <c r="AH104" s="134">
        <f t="shared" si="43"/>
        <v>0</v>
      </c>
      <c r="AI104" s="134">
        <f t="shared" si="44"/>
        <v>0</v>
      </c>
      <c r="AJ104" s="26">
        <f t="shared" si="45"/>
        <v>0</v>
      </c>
      <c r="AL104" s="94">
        <f t="shared" si="46"/>
        <v>0</v>
      </c>
      <c r="AM104" s="95">
        <f t="shared" si="30"/>
        <v>0</v>
      </c>
      <c r="AN104" s="96">
        <f t="shared" si="47"/>
        <v>0</v>
      </c>
    </row>
    <row r="105" spans="2:40" ht="13.2" customHeight="1" x14ac:dyDescent="0.25">
      <c r="B105" s="125" t="s">
        <v>5</v>
      </c>
      <c r="C105" s="125" t="s">
        <v>5</v>
      </c>
      <c r="D105" s="125" t="s">
        <v>5</v>
      </c>
      <c r="E105" s="125" t="s">
        <v>5</v>
      </c>
      <c r="F105" s="125" t="s">
        <v>5</v>
      </c>
      <c r="G105" s="51" t="s">
        <v>24</v>
      </c>
      <c r="H105" s="42">
        <v>0</v>
      </c>
      <c r="I105" s="15">
        <f t="shared" si="49"/>
        <v>0</v>
      </c>
      <c r="J105" s="47">
        <v>0</v>
      </c>
      <c r="K105" s="40">
        <v>0</v>
      </c>
      <c r="L105" s="42">
        <v>0</v>
      </c>
      <c r="M105" s="44" t="s">
        <v>5</v>
      </c>
      <c r="O105" s="19" t="s">
        <v>4</v>
      </c>
      <c r="P105" s="20" t="s">
        <v>4</v>
      </c>
      <c r="R105" s="127">
        <f t="shared" si="29"/>
        <v>0</v>
      </c>
      <c r="T105" s="130">
        <f t="shared" si="31"/>
        <v>0</v>
      </c>
      <c r="U105" s="134">
        <f t="shared" si="32"/>
        <v>0</v>
      </c>
      <c r="V105" s="134">
        <f t="shared" si="33"/>
        <v>0</v>
      </c>
      <c r="W105" s="134">
        <f t="shared" si="34"/>
        <v>0</v>
      </c>
      <c r="X105" s="26">
        <f t="shared" si="35"/>
        <v>0</v>
      </c>
      <c r="Z105" s="130">
        <f t="shared" si="36"/>
        <v>0</v>
      </c>
      <c r="AA105" s="134">
        <f t="shared" si="37"/>
        <v>0</v>
      </c>
      <c r="AB105" s="134">
        <f t="shared" si="38"/>
        <v>0</v>
      </c>
      <c r="AC105" s="134">
        <f t="shared" si="39"/>
        <v>0</v>
      </c>
      <c r="AD105" s="26">
        <f t="shared" si="40"/>
        <v>0</v>
      </c>
      <c r="AF105" s="130">
        <f t="shared" si="41"/>
        <v>0</v>
      </c>
      <c r="AG105" s="134">
        <f t="shared" si="42"/>
        <v>0</v>
      </c>
      <c r="AH105" s="134">
        <f t="shared" si="43"/>
        <v>0</v>
      </c>
      <c r="AI105" s="134">
        <f t="shared" si="44"/>
        <v>0</v>
      </c>
      <c r="AJ105" s="26">
        <f t="shared" si="45"/>
        <v>0</v>
      </c>
      <c r="AL105" s="94">
        <f t="shared" si="46"/>
        <v>0</v>
      </c>
      <c r="AM105" s="95">
        <f t="shared" si="30"/>
        <v>0</v>
      </c>
      <c r="AN105" s="96">
        <f t="shared" si="47"/>
        <v>0</v>
      </c>
    </row>
    <row r="106" spans="2:40" ht="13.2" customHeight="1" x14ac:dyDescent="0.25">
      <c r="B106" s="125" t="s">
        <v>5</v>
      </c>
      <c r="C106" s="125" t="s">
        <v>5</v>
      </c>
      <c r="D106" s="125" t="s">
        <v>5</v>
      </c>
      <c r="E106" s="125" t="s">
        <v>5</v>
      </c>
      <c r="F106" s="125" t="s">
        <v>5</v>
      </c>
      <c r="G106" s="51" t="s">
        <v>24</v>
      </c>
      <c r="H106" s="42">
        <v>0</v>
      </c>
      <c r="I106" s="15">
        <f t="shared" si="49"/>
        <v>0</v>
      </c>
      <c r="J106" s="47">
        <v>0</v>
      </c>
      <c r="K106" s="40">
        <v>0</v>
      </c>
      <c r="L106" s="42">
        <v>0</v>
      </c>
      <c r="M106" s="44" t="s">
        <v>5</v>
      </c>
      <c r="O106" s="19" t="s">
        <v>4</v>
      </c>
      <c r="P106" s="20" t="s">
        <v>4</v>
      </c>
      <c r="R106" s="127">
        <f t="shared" si="29"/>
        <v>0</v>
      </c>
      <c r="T106" s="130">
        <f t="shared" si="31"/>
        <v>0</v>
      </c>
      <c r="U106" s="134">
        <f t="shared" si="32"/>
        <v>0</v>
      </c>
      <c r="V106" s="134">
        <f t="shared" si="33"/>
        <v>0</v>
      </c>
      <c r="W106" s="134">
        <f t="shared" si="34"/>
        <v>0</v>
      </c>
      <c r="X106" s="26">
        <f t="shared" si="35"/>
        <v>0</v>
      </c>
      <c r="Z106" s="130">
        <f t="shared" si="36"/>
        <v>0</v>
      </c>
      <c r="AA106" s="134">
        <f t="shared" si="37"/>
        <v>0</v>
      </c>
      <c r="AB106" s="134">
        <f t="shared" si="38"/>
        <v>0</v>
      </c>
      <c r="AC106" s="134">
        <f t="shared" si="39"/>
        <v>0</v>
      </c>
      <c r="AD106" s="26">
        <f t="shared" si="40"/>
        <v>0</v>
      </c>
      <c r="AF106" s="130">
        <f t="shared" si="41"/>
        <v>0</v>
      </c>
      <c r="AG106" s="134">
        <f t="shared" si="42"/>
        <v>0</v>
      </c>
      <c r="AH106" s="134">
        <f t="shared" si="43"/>
        <v>0</v>
      </c>
      <c r="AI106" s="134">
        <f t="shared" si="44"/>
        <v>0</v>
      </c>
      <c r="AJ106" s="26">
        <f t="shared" si="45"/>
        <v>0</v>
      </c>
      <c r="AL106" s="94">
        <f t="shared" si="46"/>
        <v>0</v>
      </c>
      <c r="AM106" s="95">
        <f t="shared" si="30"/>
        <v>0</v>
      </c>
      <c r="AN106" s="96">
        <f t="shared" si="47"/>
        <v>0</v>
      </c>
    </row>
    <row r="107" spans="2:40" ht="13.2" customHeight="1" x14ac:dyDescent="0.25">
      <c r="B107" s="125" t="s">
        <v>5</v>
      </c>
      <c r="C107" s="125" t="s">
        <v>5</v>
      </c>
      <c r="D107" s="125" t="s">
        <v>5</v>
      </c>
      <c r="E107" s="125" t="s">
        <v>5</v>
      </c>
      <c r="F107" s="125" t="s">
        <v>5</v>
      </c>
      <c r="G107" s="51" t="s">
        <v>24</v>
      </c>
      <c r="H107" s="42">
        <v>0</v>
      </c>
      <c r="I107" s="15">
        <f t="shared" si="49"/>
        <v>0</v>
      </c>
      <c r="J107" s="47">
        <v>0</v>
      </c>
      <c r="K107" s="40">
        <v>0</v>
      </c>
      <c r="L107" s="42">
        <v>0</v>
      </c>
      <c r="M107" s="44" t="s">
        <v>5</v>
      </c>
      <c r="O107" s="19" t="s">
        <v>4</v>
      </c>
      <c r="P107" s="20" t="s">
        <v>4</v>
      </c>
      <c r="R107" s="127">
        <f t="shared" si="29"/>
        <v>0</v>
      </c>
      <c r="T107" s="130">
        <f t="shared" si="31"/>
        <v>0</v>
      </c>
      <c r="U107" s="134">
        <f t="shared" si="32"/>
        <v>0</v>
      </c>
      <c r="V107" s="134">
        <f t="shared" si="33"/>
        <v>0</v>
      </c>
      <c r="W107" s="134">
        <f t="shared" si="34"/>
        <v>0</v>
      </c>
      <c r="X107" s="26">
        <f t="shared" si="35"/>
        <v>0</v>
      </c>
      <c r="Z107" s="130">
        <f t="shared" si="36"/>
        <v>0</v>
      </c>
      <c r="AA107" s="134">
        <f t="shared" si="37"/>
        <v>0</v>
      </c>
      <c r="AB107" s="134">
        <f t="shared" si="38"/>
        <v>0</v>
      </c>
      <c r="AC107" s="134">
        <f t="shared" si="39"/>
        <v>0</v>
      </c>
      <c r="AD107" s="26">
        <f t="shared" si="40"/>
        <v>0</v>
      </c>
      <c r="AF107" s="130">
        <f t="shared" si="41"/>
        <v>0</v>
      </c>
      <c r="AG107" s="134">
        <f t="shared" si="42"/>
        <v>0</v>
      </c>
      <c r="AH107" s="134">
        <f t="shared" si="43"/>
        <v>0</v>
      </c>
      <c r="AI107" s="134">
        <f t="shared" si="44"/>
        <v>0</v>
      </c>
      <c r="AJ107" s="26">
        <f t="shared" si="45"/>
        <v>0</v>
      </c>
      <c r="AL107" s="94">
        <f t="shared" si="46"/>
        <v>0</v>
      </c>
      <c r="AM107" s="95">
        <f t="shared" si="30"/>
        <v>0</v>
      </c>
      <c r="AN107" s="96">
        <f t="shared" si="47"/>
        <v>0</v>
      </c>
    </row>
    <row r="108" spans="2:40" ht="13.2" customHeight="1" x14ac:dyDescent="0.25">
      <c r="B108" s="125" t="s">
        <v>5</v>
      </c>
      <c r="C108" s="125" t="s">
        <v>5</v>
      </c>
      <c r="D108" s="125" t="s">
        <v>5</v>
      </c>
      <c r="E108" s="125" t="s">
        <v>5</v>
      </c>
      <c r="F108" s="125" t="s">
        <v>5</v>
      </c>
      <c r="G108" s="51" t="s">
        <v>24</v>
      </c>
      <c r="H108" s="42">
        <v>0</v>
      </c>
      <c r="I108" s="15">
        <f t="shared" si="49"/>
        <v>0</v>
      </c>
      <c r="J108" s="47">
        <v>0</v>
      </c>
      <c r="K108" s="40">
        <v>0</v>
      </c>
      <c r="L108" s="42">
        <v>0</v>
      </c>
      <c r="M108" s="44" t="s">
        <v>5</v>
      </c>
      <c r="O108" s="19" t="s">
        <v>4</v>
      </c>
      <c r="P108" s="20" t="s">
        <v>4</v>
      </c>
      <c r="R108" s="127">
        <f t="shared" si="29"/>
        <v>0</v>
      </c>
      <c r="T108" s="130">
        <f t="shared" si="31"/>
        <v>0</v>
      </c>
      <c r="U108" s="134">
        <f t="shared" si="32"/>
        <v>0</v>
      </c>
      <c r="V108" s="134">
        <f t="shared" si="33"/>
        <v>0</v>
      </c>
      <c r="W108" s="134">
        <f t="shared" si="34"/>
        <v>0</v>
      </c>
      <c r="X108" s="26">
        <f t="shared" si="35"/>
        <v>0</v>
      </c>
      <c r="Z108" s="130">
        <f t="shared" si="36"/>
        <v>0</v>
      </c>
      <c r="AA108" s="134">
        <f t="shared" si="37"/>
        <v>0</v>
      </c>
      <c r="AB108" s="134">
        <f t="shared" si="38"/>
        <v>0</v>
      </c>
      <c r="AC108" s="134">
        <f t="shared" si="39"/>
        <v>0</v>
      </c>
      <c r="AD108" s="26">
        <f t="shared" si="40"/>
        <v>0</v>
      </c>
      <c r="AF108" s="130">
        <f t="shared" si="41"/>
        <v>0</v>
      </c>
      <c r="AG108" s="134">
        <f t="shared" si="42"/>
        <v>0</v>
      </c>
      <c r="AH108" s="134">
        <f t="shared" si="43"/>
        <v>0</v>
      </c>
      <c r="AI108" s="134">
        <f t="shared" si="44"/>
        <v>0</v>
      </c>
      <c r="AJ108" s="26">
        <f t="shared" si="45"/>
        <v>0</v>
      </c>
      <c r="AL108" s="94">
        <f t="shared" si="46"/>
        <v>0</v>
      </c>
      <c r="AM108" s="95">
        <f t="shared" si="30"/>
        <v>0</v>
      </c>
      <c r="AN108" s="96">
        <f t="shared" si="47"/>
        <v>0</v>
      </c>
    </row>
    <row r="109" spans="2:40" ht="13.2" customHeight="1" x14ac:dyDescent="0.25">
      <c r="B109" s="125" t="s">
        <v>5</v>
      </c>
      <c r="C109" s="125" t="s">
        <v>5</v>
      </c>
      <c r="D109" s="125" t="s">
        <v>5</v>
      </c>
      <c r="E109" s="125" t="s">
        <v>5</v>
      </c>
      <c r="F109" s="125" t="s">
        <v>5</v>
      </c>
      <c r="G109" s="51" t="s">
        <v>24</v>
      </c>
      <c r="H109" s="50">
        <v>0</v>
      </c>
      <c r="I109" s="16">
        <f t="shared" si="49"/>
        <v>0</v>
      </c>
      <c r="J109" s="48">
        <v>0</v>
      </c>
      <c r="K109" s="41">
        <v>0</v>
      </c>
      <c r="L109" s="50">
        <v>0</v>
      </c>
      <c r="M109" s="45" t="s">
        <v>5</v>
      </c>
      <c r="O109" s="21" t="s">
        <v>4</v>
      </c>
      <c r="P109" s="22" t="s">
        <v>4</v>
      </c>
      <c r="R109" s="128">
        <f t="shared" si="29"/>
        <v>0</v>
      </c>
      <c r="T109" s="131">
        <f t="shared" si="31"/>
        <v>0</v>
      </c>
      <c r="U109" s="135">
        <f t="shared" si="32"/>
        <v>0</v>
      </c>
      <c r="V109" s="135">
        <f t="shared" si="33"/>
        <v>0</v>
      </c>
      <c r="W109" s="135">
        <f t="shared" si="34"/>
        <v>0</v>
      </c>
      <c r="X109" s="28">
        <f t="shared" si="35"/>
        <v>0</v>
      </c>
      <c r="Z109" s="131">
        <f t="shared" si="36"/>
        <v>0</v>
      </c>
      <c r="AA109" s="135">
        <f t="shared" si="37"/>
        <v>0</v>
      </c>
      <c r="AB109" s="135">
        <f t="shared" si="38"/>
        <v>0</v>
      </c>
      <c r="AC109" s="135">
        <f t="shared" si="39"/>
        <v>0</v>
      </c>
      <c r="AD109" s="28">
        <f t="shared" si="40"/>
        <v>0</v>
      </c>
      <c r="AF109" s="131">
        <f t="shared" si="41"/>
        <v>0</v>
      </c>
      <c r="AG109" s="135">
        <f t="shared" si="42"/>
        <v>0</v>
      </c>
      <c r="AH109" s="135">
        <f t="shared" si="43"/>
        <v>0</v>
      </c>
      <c r="AI109" s="135">
        <f t="shared" si="44"/>
        <v>0</v>
      </c>
      <c r="AJ109" s="28">
        <f t="shared" si="45"/>
        <v>0</v>
      </c>
      <c r="AL109" s="97">
        <f>IF(K109=0,0,ROUND(+I109/K109,-3))</f>
        <v>0</v>
      </c>
      <c r="AM109" s="98">
        <f t="shared" si="30"/>
        <v>0</v>
      </c>
      <c r="AN109" s="99">
        <f t="shared" si="47"/>
        <v>0</v>
      </c>
    </row>
    <row r="110" spans="2:40" ht="12.6" thickBot="1" x14ac:dyDescent="0.3">
      <c r="H110" s="11">
        <f>SUM(H10:H109)</f>
        <v>0</v>
      </c>
      <c r="I110" s="12">
        <f>SUM(I10:I109)</f>
        <v>0</v>
      </c>
      <c r="J110" s="13">
        <f>SUM(J10:J109)</f>
        <v>0</v>
      </c>
      <c r="T110" s="11">
        <f>SUM(T10:T109)</f>
        <v>0</v>
      </c>
      <c r="U110" s="12">
        <f>SUM(U10:U109)</f>
        <v>0</v>
      </c>
      <c r="V110" s="12">
        <f>SUM(V10:V109)</f>
        <v>0</v>
      </c>
      <c r="W110" s="12">
        <f>SUM(W10:W109)</f>
        <v>0</v>
      </c>
      <c r="X110" s="13">
        <f>SUM(X10:X109)</f>
        <v>0</v>
      </c>
      <c r="Z110" s="11">
        <f>SUM(Z10:Z109)</f>
        <v>0</v>
      </c>
      <c r="AA110" s="12">
        <f>SUM(AA10:AA109)</f>
        <v>0</v>
      </c>
      <c r="AB110" s="12">
        <f>SUM(AB10:AB109)</f>
        <v>0</v>
      </c>
      <c r="AC110" s="12">
        <f>SUM(AC10:AC109)</f>
        <v>0</v>
      </c>
      <c r="AD110" s="13">
        <f>SUM(AD10:AD109)</f>
        <v>0</v>
      </c>
      <c r="AF110" s="11">
        <f>SUM(AF10:AF109)</f>
        <v>0</v>
      </c>
      <c r="AG110" s="12">
        <f>SUM(AG10:AG109)</f>
        <v>0</v>
      </c>
      <c r="AH110" s="12">
        <f>SUM(AH10:AH109)</f>
        <v>0</v>
      </c>
      <c r="AI110" s="12">
        <f>SUM(AI10:AI109)</f>
        <v>0</v>
      </c>
      <c r="AJ110" s="13">
        <f>SUM(AJ10:AJ109)</f>
        <v>0</v>
      </c>
    </row>
    <row r="111" spans="2:40" ht="12.6" thickTop="1" x14ac:dyDescent="0.25"/>
    <row r="112" spans="2:40" ht="13.2" customHeight="1" thickBot="1" x14ac:dyDescent="0.3">
      <c r="G112" s="33" t="s">
        <v>5</v>
      </c>
      <c r="H112" s="34">
        <v>0</v>
      </c>
      <c r="M112" s="1"/>
      <c r="T112" s="30">
        <f>+T110+Z110+AF110</f>
        <v>0</v>
      </c>
      <c r="U112" s="31">
        <f>+U110+AA110+AG110</f>
        <v>0</v>
      </c>
      <c r="V112" s="31">
        <f>+V110+AB110+AH110</f>
        <v>0</v>
      </c>
      <c r="W112" s="31">
        <f>+W110+AC110+AI110</f>
        <v>0</v>
      </c>
      <c r="X112" s="32">
        <f>+X110+AD110+AJ110</f>
        <v>0</v>
      </c>
    </row>
    <row r="113" spans="2:13" ht="13.2" customHeight="1" thickTop="1" x14ac:dyDescent="0.25">
      <c r="G113" s="35" t="s">
        <v>22</v>
      </c>
      <c r="H113" s="36">
        <v>0</v>
      </c>
      <c r="M113" s="1"/>
    </row>
    <row r="114" spans="2:13" ht="13.2" customHeight="1" x14ac:dyDescent="0.25">
      <c r="G114" s="35" t="s">
        <v>123</v>
      </c>
      <c r="H114" s="36">
        <v>0</v>
      </c>
      <c r="M114" s="1"/>
    </row>
    <row r="115" spans="2:13" ht="13.2" customHeight="1" x14ac:dyDescent="0.25">
      <c r="G115" s="35" t="s">
        <v>124</v>
      </c>
      <c r="H115" s="36">
        <v>0</v>
      </c>
      <c r="M115" s="1"/>
    </row>
    <row r="116" spans="2:13" ht="13.2" customHeight="1" x14ac:dyDescent="0.25">
      <c r="G116" s="35" t="s">
        <v>125</v>
      </c>
      <c r="H116" s="36">
        <v>0.25</v>
      </c>
      <c r="M116" s="1"/>
    </row>
    <row r="117" spans="2:13" ht="13.2" customHeight="1" x14ac:dyDescent="0.25">
      <c r="G117" s="35" t="s">
        <v>126</v>
      </c>
      <c r="H117" s="36">
        <v>0.25</v>
      </c>
      <c r="M117" s="1"/>
    </row>
    <row r="118" spans="2:13" ht="13.2" customHeight="1" x14ac:dyDescent="0.25">
      <c r="G118" s="37" t="s">
        <v>129</v>
      </c>
      <c r="H118" s="38">
        <v>0.4</v>
      </c>
      <c r="M118" s="1"/>
    </row>
    <row r="119" spans="2:13" x14ac:dyDescent="0.25">
      <c r="H119" s="3"/>
    </row>
    <row r="120" spans="2:13" ht="15.6" x14ac:dyDescent="0.3">
      <c r="B120" s="171" t="s">
        <v>103</v>
      </c>
      <c r="C120" s="172"/>
      <c r="D120" s="172"/>
      <c r="E120" s="172"/>
      <c r="F120" s="173"/>
    </row>
    <row r="121" spans="2:13" ht="30.6" x14ac:dyDescent="0.25">
      <c r="B121" s="123" t="s">
        <v>63</v>
      </c>
      <c r="C121" s="123" t="s">
        <v>64</v>
      </c>
      <c r="D121" s="123" t="s">
        <v>65</v>
      </c>
      <c r="E121" s="123" t="s">
        <v>66</v>
      </c>
      <c r="F121" s="123" t="s">
        <v>67</v>
      </c>
    </row>
    <row r="122" spans="2:13" x14ac:dyDescent="0.25">
      <c r="B122" s="118" t="s">
        <v>5</v>
      </c>
      <c r="C122" s="118" t="s">
        <v>5</v>
      </c>
      <c r="D122" s="119" t="s">
        <v>5</v>
      </c>
      <c r="E122" s="119" t="s">
        <v>5</v>
      </c>
      <c r="F122" s="119" t="s">
        <v>5</v>
      </c>
    </row>
    <row r="123" spans="2:13" x14ac:dyDescent="0.25">
      <c r="B123" s="121" t="s">
        <v>68</v>
      </c>
      <c r="C123" s="120" t="s">
        <v>69</v>
      </c>
      <c r="D123" s="121" t="s">
        <v>70</v>
      </c>
      <c r="E123" s="121" t="s">
        <v>71</v>
      </c>
      <c r="F123" s="121" t="s">
        <v>72</v>
      </c>
    </row>
    <row r="124" spans="2:13" x14ac:dyDescent="0.25">
      <c r="B124" s="121" t="s">
        <v>73</v>
      </c>
      <c r="C124" s="120" t="s">
        <v>69</v>
      </c>
      <c r="D124" s="121" t="s">
        <v>74</v>
      </c>
      <c r="E124" s="121" t="s">
        <v>75</v>
      </c>
      <c r="F124" s="121" t="s">
        <v>76</v>
      </c>
    </row>
    <row r="125" spans="2:13" x14ac:dyDescent="0.25">
      <c r="B125" s="121" t="s">
        <v>77</v>
      </c>
      <c r="C125" s="120" t="s">
        <v>69</v>
      </c>
      <c r="D125" s="121" t="s">
        <v>78</v>
      </c>
      <c r="E125" s="121" t="s">
        <v>79</v>
      </c>
      <c r="F125" s="121" t="s">
        <v>80</v>
      </c>
    </row>
    <row r="126" spans="2:13" x14ac:dyDescent="0.25">
      <c r="B126" s="121" t="s">
        <v>81</v>
      </c>
      <c r="C126" s="120" t="s">
        <v>69</v>
      </c>
      <c r="D126" s="121" t="s">
        <v>82</v>
      </c>
      <c r="E126" s="120" t="s">
        <v>69</v>
      </c>
      <c r="F126" s="121" t="s">
        <v>83</v>
      </c>
    </row>
    <row r="127" spans="2:13" x14ac:dyDescent="0.25">
      <c r="B127" s="121" t="s">
        <v>84</v>
      </c>
      <c r="C127" s="120" t="s">
        <v>69</v>
      </c>
      <c r="D127" s="121" t="s">
        <v>85</v>
      </c>
      <c r="E127" s="120" t="s">
        <v>69</v>
      </c>
      <c r="F127" s="121" t="s">
        <v>86</v>
      </c>
    </row>
    <row r="128" spans="2:13" x14ac:dyDescent="0.25">
      <c r="B128" s="121" t="s">
        <v>87</v>
      </c>
      <c r="C128" s="120" t="s">
        <v>69</v>
      </c>
      <c r="D128" s="121" t="s">
        <v>88</v>
      </c>
      <c r="E128" s="120" t="s">
        <v>69</v>
      </c>
      <c r="F128" s="121" t="s">
        <v>89</v>
      </c>
    </row>
    <row r="129" spans="2:6" x14ac:dyDescent="0.25">
      <c r="B129" s="120" t="s">
        <v>69</v>
      </c>
      <c r="C129" s="120" t="s">
        <v>69</v>
      </c>
      <c r="D129" s="121" t="s">
        <v>90</v>
      </c>
      <c r="E129" s="120" t="s">
        <v>69</v>
      </c>
      <c r="F129" s="121" t="s">
        <v>91</v>
      </c>
    </row>
    <row r="130" spans="2:6" x14ac:dyDescent="0.25">
      <c r="B130" s="120" t="s">
        <v>69</v>
      </c>
      <c r="C130" s="120" t="s">
        <v>69</v>
      </c>
      <c r="D130" s="121" t="s">
        <v>92</v>
      </c>
      <c r="E130" s="120" t="s">
        <v>69</v>
      </c>
      <c r="F130" s="121" t="s">
        <v>93</v>
      </c>
    </row>
    <row r="131" spans="2:6" x14ac:dyDescent="0.25">
      <c r="B131" s="120" t="s">
        <v>69</v>
      </c>
      <c r="C131" s="120" t="s">
        <v>69</v>
      </c>
      <c r="D131" s="121" t="s">
        <v>94</v>
      </c>
      <c r="E131" s="120" t="s">
        <v>69</v>
      </c>
      <c r="F131" s="121" t="s">
        <v>95</v>
      </c>
    </row>
    <row r="132" spans="2:6" x14ac:dyDescent="0.25">
      <c r="B132" s="120" t="s">
        <v>69</v>
      </c>
      <c r="C132" s="120" t="s">
        <v>69</v>
      </c>
      <c r="D132" s="121" t="s">
        <v>96</v>
      </c>
      <c r="E132" s="120" t="s">
        <v>69</v>
      </c>
      <c r="F132" s="120" t="s">
        <v>69</v>
      </c>
    </row>
    <row r="133" spans="2:6" x14ac:dyDescent="0.25">
      <c r="B133" s="120" t="s">
        <v>69</v>
      </c>
      <c r="C133" s="120" t="s">
        <v>69</v>
      </c>
      <c r="D133" s="121" t="s">
        <v>97</v>
      </c>
      <c r="E133" s="120" t="s">
        <v>69</v>
      </c>
      <c r="F133" s="120" t="s">
        <v>69</v>
      </c>
    </row>
    <row r="134" spans="2:6" x14ac:dyDescent="0.25">
      <c r="B134" s="120" t="s">
        <v>69</v>
      </c>
      <c r="C134" s="120" t="s">
        <v>69</v>
      </c>
      <c r="D134" s="121" t="s">
        <v>98</v>
      </c>
      <c r="E134" s="120" t="s">
        <v>69</v>
      </c>
      <c r="F134" s="120" t="s">
        <v>69</v>
      </c>
    </row>
    <row r="135" spans="2:6" x14ac:dyDescent="0.25">
      <c r="B135" s="120" t="s">
        <v>69</v>
      </c>
      <c r="C135" s="120" t="s">
        <v>69</v>
      </c>
      <c r="D135" s="121" t="s">
        <v>99</v>
      </c>
      <c r="E135" s="120" t="s">
        <v>69</v>
      </c>
      <c r="F135" s="120" t="s">
        <v>69</v>
      </c>
    </row>
    <row r="136" spans="2:6" x14ac:dyDescent="0.25">
      <c r="B136" s="120" t="s">
        <v>69</v>
      </c>
      <c r="C136" s="120" t="s">
        <v>69</v>
      </c>
      <c r="D136" s="121" t="s">
        <v>100</v>
      </c>
      <c r="E136" s="120" t="s">
        <v>69</v>
      </c>
      <c r="F136" s="120" t="s">
        <v>69</v>
      </c>
    </row>
    <row r="137" spans="2:6" x14ac:dyDescent="0.25">
      <c r="B137" s="120" t="s">
        <v>69</v>
      </c>
      <c r="C137" s="120" t="s">
        <v>69</v>
      </c>
      <c r="D137" s="121" t="s">
        <v>101</v>
      </c>
      <c r="E137" s="120" t="s">
        <v>69</v>
      </c>
      <c r="F137" s="120" t="s">
        <v>69</v>
      </c>
    </row>
    <row r="138" spans="2:6" x14ac:dyDescent="0.25">
      <c r="B138" s="120" t="s">
        <v>69</v>
      </c>
      <c r="C138" s="120" t="s">
        <v>69</v>
      </c>
      <c r="D138" s="121" t="s">
        <v>102</v>
      </c>
      <c r="E138" s="120" t="s">
        <v>69</v>
      </c>
      <c r="F138" s="120" t="s">
        <v>69</v>
      </c>
    </row>
    <row r="139" spans="2:6" x14ac:dyDescent="0.25">
      <c r="B139" s="120" t="s">
        <v>69</v>
      </c>
      <c r="C139" s="120" t="s">
        <v>69</v>
      </c>
      <c r="D139" s="120" t="s">
        <v>69</v>
      </c>
      <c r="E139" s="120" t="s">
        <v>69</v>
      </c>
      <c r="F139" s="120" t="s">
        <v>69</v>
      </c>
    </row>
    <row r="140" spans="2:6" x14ac:dyDescent="0.25">
      <c r="B140" s="120" t="s">
        <v>69</v>
      </c>
      <c r="C140" s="120" t="s">
        <v>69</v>
      </c>
      <c r="D140" s="120" t="s">
        <v>69</v>
      </c>
      <c r="E140" s="120" t="s">
        <v>69</v>
      </c>
      <c r="F140" s="120" t="s">
        <v>69</v>
      </c>
    </row>
    <row r="141" spans="2:6" x14ac:dyDescent="0.25">
      <c r="B141" s="120" t="s">
        <v>69</v>
      </c>
      <c r="C141" s="120" t="s">
        <v>69</v>
      </c>
      <c r="D141" s="120" t="s">
        <v>69</v>
      </c>
      <c r="E141" s="120" t="s">
        <v>69</v>
      </c>
      <c r="F141" s="120" t="s">
        <v>69</v>
      </c>
    </row>
    <row r="142" spans="2:6" x14ac:dyDescent="0.25">
      <c r="B142" s="120" t="s">
        <v>69</v>
      </c>
      <c r="C142" s="120" t="s">
        <v>69</v>
      </c>
      <c r="D142" s="120" t="s">
        <v>69</v>
      </c>
      <c r="E142" s="120" t="s">
        <v>69</v>
      </c>
      <c r="F142" s="120" t="s">
        <v>69</v>
      </c>
    </row>
    <row r="143" spans="2:6" x14ac:dyDescent="0.25">
      <c r="B143" s="120" t="s">
        <v>69</v>
      </c>
      <c r="C143" s="120" t="s">
        <v>69</v>
      </c>
      <c r="D143" s="120" t="s">
        <v>69</v>
      </c>
      <c r="E143" s="120" t="s">
        <v>69</v>
      </c>
      <c r="F143" s="120" t="s">
        <v>69</v>
      </c>
    </row>
    <row r="144" spans="2:6" x14ac:dyDescent="0.25">
      <c r="B144" s="120" t="s">
        <v>69</v>
      </c>
      <c r="C144" s="120" t="s">
        <v>69</v>
      </c>
      <c r="D144" s="120" t="s">
        <v>69</v>
      </c>
      <c r="E144" s="120" t="s">
        <v>69</v>
      </c>
      <c r="F144" s="120" t="s">
        <v>69</v>
      </c>
    </row>
    <row r="145" spans="2:6" x14ac:dyDescent="0.25">
      <c r="B145" s="120" t="s">
        <v>69</v>
      </c>
      <c r="C145" s="120" t="s">
        <v>69</v>
      </c>
      <c r="D145" s="120" t="s">
        <v>69</v>
      </c>
      <c r="E145" s="120" t="s">
        <v>69</v>
      </c>
      <c r="F145" s="120" t="s">
        <v>69</v>
      </c>
    </row>
    <row r="146" spans="2:6" x14ac:dyDescent="0.25">
      <c r="B146" s="120" t="s">
        <v>69</v>
      </c>
      <c r="C146" s="120" t="s">
        <v>69</v>
      </c>
      <c r="D146" s="120" t="s">
        <v>69</v>
      </c>
      <c r="E146" s="120" t="s">
        <v>69</v>
      </c>
      <c r="F146" s="120" t="s">
        <v>69</v>
      </c>
    </row>
    <row r="147" spans="2:6" x14ac:dyDescent="0.25">
      <c r="B147" s="122" t="s">
        <v>69</v>
      </c>
      <c r="C147" s="122" t="s">
        <v>69</v>
      </c>
      <c r="D147" s="122" t="s">
        <v>69</v>
      </c>
      <c r="E147" s="122" t="s">
        <v>69</v>
      </c>
      <c r="F147" s="122" t="s">
        <v>69</v>
      </c>
    </row>
  </sheetData>
  <sheetProtection password="C276" sheet="1" objects="1" scenarios="1"/>
  <mergeCells count="7">
    <mergeCell ref="B120:F120"/>
    <mergeCell ref="T8:X8"/>
    <mergeCell ref="Z8:AD8"/>
    <mergeCell ref="AF8:AJ8"/>
    <mergeCell ref="H2:L2"/>
    <mergeCell ref="H3:L3"/>
    <mergeCell ref="H4:L4"/>
  </mergeCells>
  <conditionalFormatting sqref="L10:L11">
    <cfRule type="expression" dxfId="61" priority="65">
      <formula>AND(L10&gt;0,N10="Select")</formula>
    </cfRule>
    <cfRule type="expression" dxfId="60" priority="66">
      <formula>AND(L10&gt;0,N10="Clean")</formula>
    </cfRule>
  </conditionalFormatting>
  <conditionalFormatting sqref="M10:M11">
    <cfRule type="expression" dxfId="59" priority="56">
      <formula>AND(J10=0,M10="120 days + / CD 5")</formula>
    </cfRule>
    <cfRule type="expression" dxfId="58" priority="57">
      <formula>AND(J10=0,M10="90 days + / CD 4")</formula>
    </cfRule>
    <cfRule type="expression" dxfId="57" priority="58">
      <formula>AND(J10=0,M10="60 days + / CD 3")</formula>
    </cfRule>
    <cfRule type="expression" dxfId="56" priority="59">
      <formula>AND(J10=0,M10="1 day + / CD 1")</formula>
    </cfRule>
    <cfRule type="expression" dxfId="55" priority="60">
      <formula>AND(J10=0,M10="30 days + / CD 2")</formula>
    </cfRule>
    <cfRule type="expression" dxfId="54" priority="69">
      <formula>AND(M10="Select",J10&gt;0)</formula>
    </cfRule>
    <cfRule type="expression" dxfId="53" priority="70">
      <formula>AND(M10="Clean",J10&lt;&gt;0)</formula>
    </cfRule>
  </conditionalFormatting>
  <conditionalFormatting sqref="J10:K11 J11:J109">
    <cfRule type="expression" dxfId="52" priority="71">
      <formula>AND(J10&gt;0,M10="Select")</formula>
    </cfRule>
    <cfRule type="expression" dxfId="51" priority="72">
      <formula>AND(J10&gt;0,M10="Clean")</formula>
    </cfRule>
  </conditionalFormatting>
  <conditionalFormatting sqref="L11:L109">
    <cfRule type="expression" dxfId="50" priority="34">
      <formula>AND(L11&gt;0,N11="Select")</formula>
    </cfRule>
    <cfRule type="expression" dxfId="49" priority="35">
      <formula>AND(L11&gt;0,N11="Clean")</formula>
    </cfRule>
  </conditionalFormatting>
  <conditionalFormatting sqref="K11:K109">
    <cfRule type="expression" dxfId="48" priority="36">
      <formula>AND(K11&gt;0,N11="Select")</formula>
    </cfRule>
    <cfRule type="expression" dxfId="47" priority="37">
      <formula>AND(K11&gt;0,N11="Clean")</formula>
    </cfRule>
  </conditionalFormatting>
  <conditionalFormatting sqref="B10">
    <cfRule type="expression" dxfId="46" priority="33">
      <formula>AND(OR(B10="Select",B10="Spare"),OR(OR($I10&gt;0,$I10&lt;0),OR(OR($K10&gt;0,$K10&lt;0))))</formula>
    </cfRule>
  </conditionalFormatting>
  <conditionalFormatting sqref="C10:F10">
    <cfRule type="expression" dxfId="45" priority="32">
      <formula>AND(OR(C10="Select",C10="Spare"),OR(OR($I10&gt;0,$I10&lt;0),OR(OR($K10&gt;0,$K10&lt;0))))</formula>
    </cfRule>
  </conditionalFormatting>
  <conditionalFormatting sqref="D11:D109">
    <cfRule type="expression" dxfId="44" priority="12">
      <formula>AND(OR(D11="Select",D11="Spare"),OR(OR($I11&gt;0,$I11&lt;0),OR(OR($K11&gt;0,$K11&lt;0))))</formula>
    </cfRule>
  </conditionalFormatting>
  <conditionalFormatting sqref="C11:C109">
    <cfRule type="expression" dxfId="43" priority="11">
      <formula>AND(OR(C11="Select",C11="Spare"),OR(OR($I11&gt;0,$I11&lt;0),OR(OR($K11&gt;0,$K11&lt;0))))</formula>
    </cfRule>
  </conditionalFormatting>
  <conditionalFormatting sqref="B11:B109">
    <cfRule type="expression" dxfId="42" priority="10">
      <formula>AND(OR(B11="Select",B11="Spare"),OR(OR($I11&gt;0,$I11&lt;0),OR(OR($K11&gt;0,$K11&lt;0))))</formula>
    </cfRule>
  </conditionalFormatting>
  <conditionalFormatting sqref="F11:F109">
    <cfRule type="expression" dxfId="41" priority="9">
      <formula>AND(OR(F11="Select",F11="Spare"),OR(OR($I11&gt;0,$I11&lt;0),OR(OR($K11&gt;0,$K11&lt;0))))</formula>
    </cfRule>
  </conditionalFormatting>
  <conditionalFormatting sqref="E11:E109">
    <cfRule type="expression" dxfId="40" priority="8">
      <formula>AND(OR(E11="Select",E11="Spare"),OR(OR($I11&gt;0,$I11&lt;0),OR(OR($K11&gt;0,$K11&lt;0))))</formula>
    </cfRule>
  </conditionalFormatting>
  <conditionalFormatting sqref="M12:M109">
    <cfRule type="expression" dxfId="39" priority="1">
      <formula>AND(J12=0,M12="120 days + / CD 5")</formula>
    </cfRule>
    <cfRule type="expression" dxfId="38" priority="2">
      <formula>AND(J12=0,M12="90 days + / CD 4")</formula>
    </cfRule>
    <cfRule type="expression" dxfId="37" priority="3">
      <formula>AND(J12=0,M12="60 days + / CD 3")</formula>
    </cfRule>
    <cfRule type="expression" dxfId="36" priority="4">
      <formula>AND(J12=0,M12="1 day + / CD 1")</formula>
    </cfRule>
    <cfRule type="expression" dxfId="35" priority="5">
      <formula>AND(J12=0,M12="30 days + / CD 2")</formula>
    </cfRule>
    <cfRule type="expression" dxfId="34" priority="6">
      <formula>AND(M12="Select",J12&gt;0)</formula>
    </cfRule>
    <cfRule type="expression" dxfId="33" priority="7">
      <formula>AND(M12="Clean",J12&lt;&gt;0)</formula>
    </cfRule>
  </conditionalFormatting>
  <dataValidations count="6">
    <dataValidation type="list" allowBlank="1" showInputMessage="1" showErrorMessage="1" errorTitle="Dropdown" error="Please capture additional criteria in the dropdown box" sqref="F10:F109">
      <formula1>$F$122:$F$147</formula1>
    </dataValidation>
    <dataValidation type="list" allowBlank="1" showInputMessage="1" showErrorMessage="1" errorTitle="Dropdown" error="Please capture additional criteria in dropdown box" sqref="E10:E109">
      <formula1>$E$122:$E$147</formula1>
    </dataValidation>
    <dataValidation type="list" allowBlank="1" showInputMessage="1" showErrorMessage="1" errorTitle="Dropdown" error="Please capture additional criteria in the dropdown box" sqref="D10:D109">
      <formula1>$D$122:$D$147</formula1>
    </dataValidation>
    <dataValidation type="list" allowBlank="1" showInputMessage="1" showErrorMessage="1" errorTitle="Dropdown" error="Please capture additional criteria in the dropdown box" sqref="C10:C109">
      <formula1>$C$122:$C$147</formula1>
    </dataValidation>
    <dataValidation type="list" allowBlank="1" showInputMessage="1" showErrorMessage="1" errorTitle="Dropdown" error="Please capture additional criteria in the dropdown box" sqref="B10:B109">
      <formula1>$B$122:$B$147</formula1>
    </dataValidation>
    <dataValidation type="list" allowBlank="1" showInputMessage="1" showErrorMessage="1" errorTitle="Dropdown" error="Prescribed criteria" sqref="M10:M109">
      <formula1>$G$112:$G$118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49"/>
  <sheetViews>
    <sheetView showGridLines="0" workbookViewId="0"/>
  </sheetViews>
  <sheetFormatPr defaultColWidth="12.44140625" defaultRowHeight="12" x14ac:dyDescent="0.25"/>
  <cols>
    <col min="1" max="1" width="1.6640625" style="55" customWidth="1"/>
    <col min="2" max="6" width="10.77734375" style="55" customWidth="1"/>
    <col min="7" max="7" width="40.77734375" style="6" customWidth="1"/>
    <col min="8" max="10" width="13.77734375" style="1" customWidth="1"/>
    <col min="11" max="12" width="10.77734375" style="55" customWidth="1"/>
    <col min="13" max="13" width="30.77734375" style="3" customWidth="1"/>
    <col min="14" max="14" width="1.6640625" style="1" customWidth="1"/>
    <col min="15" max="15" width="13.77734375" style="1" customWidth="1"/>
    <col min="16" max="16" width="10.77734375" style="1" customWidth="1"/>
    <col min="17" max="17" width="13.77734375" style="3" customWidth="1"/>
    <col min="18" max="18" width="1.6640625" style="1" customWidth="1"/>
    <col min="19" max="19" width="10.77734375" style="1" customWidth="1"/>
    <col min="20" max="20" width="13.77734375" style="3" customWidth="1"/>
    <col min="21" max="21" width="13.77734375" style="1" customWidth="1"/>
    <col min="22" max="22" width="1.6640625" style="1" customWidth="1"/>
    <col min="23" max="27" width="13.77734375" style="1" customWidth="1"/>
    <col min="28" max="28" width="1.6640625" style="1" customWidth="1"/>
    <col min="29" max="33" width="13.77734375" style="1" customWidth="1"/>
    <col min="34" max="34" width="1.6640625" style="1" customWidth="1"/>
    <col min="35" max="39" width="13.77734375" style="1" customWidth="1"/>
    <col min="40" max="40" width="1.6640625" style="1" customWidth="1"/>
    <col min="41" max="45" width="13.77734375" style="1" customWidth="1"/>
    <col min="46" max="46" width="1.6640625" style="1" customWidth="1"/>
    <col min="47" max="51" width="13.77734375" style="1" customWidth="1"/>
    <col min="52" max="52" width="1.6640625" style="1" customWidth="1"/>
    <col min="53" max="57" width="13.77734375" style="1" customWidth="1"/>
    <col min="58" max="58" width="1.6640625" style="1" customWidth="1"/>
    <col min="59" max="63" width="13.77734375" style="1" customWidth="1"/>
    <col min="64" max="64" width="1.6640625" style="1" customWidth="1"/>
    <col min="65" max="69" width="13.77734375" style="1" customWidth="1"/>
    <col min="70" max="70" width="1.6640625" style="1" customWidth="1"/>
    <col min="71" max="75" width="13.77734375" style="1" customWidth="1"/>
    <col min="76" max="76" width="1.6640625" style="1" customWidth="1"/>
    <col min="77" max="79" width="13.77734375" style="1" customWidth="1"/>
    <col min="80" max="16384" width="12.44140625" style="1"/>
  </cols>
  <sheetData>
    <row r="1" spans="1:79" x14ac:dyDescent="0.25">
      <c r="U1" s="177" t="s">
        <v>155</v>
      </c>
    </row>
    <row r="2" spans="1:79" ht="13.2" customHeight="1" x14ac:dyDescent="0.25">
      <c r="G2" s="2" t="s">
        <v>0</v>
      </c>
      <c r="H2" s="164" t="str">
        <f>+Summary!C2</f>
        <v>ER</v>
      </c>
      <c r="I2" s="165"/>
      <c r="J2" s="165"/>
      <c r="K2" s="165"/>
      <c r="L2" s="166"/>
      <c r="O2" s="77"/>
      <c r="U2" s="178"/>
    </row>
    <row r="3" spans="1:79" ht="13.2" customHeight="1" x14ac:dyDescent="0.25">
      <c r="G3" s="4" t="s">
        <v>2</v>
      </c>
      <c r="H3" s="164">
        <f>+Summary!C3</f>
        <v>9999888776</v>
      </c>
      <c r="I3" s="165"/>
      <c r="J3" s="165"/>
      <c r="K3" s="165"/>
      <c r="L3" s="166"/>
      <c r="U3" s="178"/>
    </row>
    <row r="4" spans="1:79" ht="13.2" customHeight="1" x14ac:dyDescent="0.25">
      <c r="G4" s="5" t="s">
        <v>3</v>
      </c>
      <c r="H4" s="167">
        <f>+Summary!C4</f>
        <v>43465</v>
      </c>
      <c r="I4" s="168"/>
      <c r="J4" s="168"/>
      <c r="K4" s="168"/>
      <c r="L4" s="169"/>
      <c r="U4" s="178"/>
    </row>
    <row r="5" spans="1:79" ht="13.2" customHeight="1" thickBot="1" x14ac:dyDescent="0.3">
      <c r="K5" s="59"/>
      <c r="L5" s="59"/>
      <c r="U5" s="179"/>
    </row>
    <row r="6" spans="1:79" s="6" customFormat="1" ht="90" customHeight="1" thickBot="1" x14ac:dyDescent="0.3">
      <c r="A6" s="59"/>
      <c r="B6" s="76" t="s">
        <v>63</v>
      </c>
      <c r="C6" s="76" t="s">
        <v>64</v>
      </c>
      <c r="D6" s="76" t="s">
        <v>65</v>
      </c>
      <c r="E6" s="76" t="s">
        <v>66</v>
      </c>
      <c r="F6" s="76" t="s">
        <v>67</v>
      </c>
      <c r="G6" s="136" t="s">
        <v>36</v>
      </c>
      <c r="H6" s="76" t="s">
        <v>25</v>
      </c>
      <c r="I6" s="61" t="s">
        <v>9</v>
      </c>
      <c r="J6" s="76" t="s">
        <v>27</v>
      </c>
      <c r="K6" s="76" t="s">
        <v>146</v>
      </c>
      <c r="L6" s="76" t="s">
        <v>147</v>
      </c>
      <c r="M6" s="76" t="s">
        <v>32</v>
      </c>
      <c r="N6" s="59"/>
      <c r="O6" s="76" t="s">
        <v>29</v>
      </c>
      <c r="P6" s="76" t="s">
        <v>30</v>
      </c>
      <c r="Q6" s="76" t="s">
        <v>38</v>
      </c>
      <c r="R6" s="59"/>
      <c r="S6" s="75" t="s">
        <v>62</v>
      </c>
      <c r="T6" s="75" t="s">
        <v>45</v>
      </c>
      <c r="U6" s="151" t="s">
        <v>8</v>
      </c>
      <c r="W6" s="76" t="s">
        <v>25</v>
      </c>
      <c r="X6" s="61" t="s">
        <v>9</v>
      </c>
      <c r="Y6" s="76" t="s">
        <v>27</v>
      </c>
      <c r="Z6" s="53" t="s">
        <v>105</v>
      </c>
      <c r="AA6" s="54" t="s">
        <v>8</v>
      </c>
      <c r="AC6" s="76" t="s">
        <v>25</v>
      </c>
      <c r="AD6" s="61" t="s">
        <v>9</v>
      </c>
      <c r="AE6" s="76" t="s">
        <v>27</v>
      </c>
      <c r="AF6" s="53" t="s">
        <v>105</v>
      </c>
      <c r="AG6" s="54" t="s">
        <v>8</v>
      </c>
      <c r="AI6" s="76" t="s">
        <v>25</v>
      </c>
      <c r="AJ6" s="61" t="s">
        <v>9</v>
      </c>
      <c r="AK6" s="76" t="s">
        <v>27</v>
      </c>
      <c r="AL6" s="53" t="s">
        <v>105</v>
      </c>
      <c r="AM6" s="54" t="s">
        <v>8</v>
      </c>
      <c r="AO6" s="76" t="s">
        <v>25</v>
      </c>
      <c r="AP6" s="61" t="s">
        <v>9</v>
      </c>
      <c r="AQ6" s="76" t="s">
        <v>27</v>
      </c>
      <c r="AR6" s="53" t="s">
        <v>105</v>
      </c>
      <c r="AS6" s="54" t="s">
        <v>8</v>
      </c>
      <c r="AU6" s="76" t="s">
        <v>25</v>
      </c>
      <c r="AV6" s="61" t="s">
        <v>9</v>
      </c>
      <c r="AW6" s="76" t="s">
        <v>27</v>
      </c>
      <c r="AX6" s="53" t="s">
        <v>105</v>
      </c>
      <c r="AY6" s="54" t="s">
        <v>8</v>
      </c>
      <c r="BA6" s="76" t="s">
        <v>25</v>
      </c>
      <c r="BB6" s="61" t="s">
        <v>9</v>
      </c>
      <c r="BC6" s="76" t="s">
        <v>27</v>
      </c>
      <c r="BD6" s="53" t="s">
        <v>105</v>
      </c>
      <c r="BE6" s="54" t="s">
        <v>8</v>
      </c>
      <c r="BG6" s="76" t="s">
        <v>25</v>
      </c>
      <c r="BH6" s="61" t="s">
        <v>9</v>
      </c>
      <c r="BI6" s="76" t="s">
        <v>27</v>
      </c>
      <c r="BJ6" s="53" t="s">
        <v>105</v>
      </c>
      <c r="BK6" s="54" t="s">
        <v>8</v>
      </c>
      <c r="BM6" s="76" t="s">
        <v>25</v>
      </c>
      <c r="BN6" s="61" t="s">
        <v>9</v>
      </c>
      <c r="BO6" s="76" t="s">
        <v>27</v>
      </c>
      <c r="BP6" s="53" t="s">
        <v>105</v>
      </c>
      <c r="BQ6" s="54" t="s">
        <v>8</v>
      </c>
      <c r="BS6" s="76" t="s">
        <v>25</v>
      </c>
      <c r="BT6" s="61" t="s">
        <v>9</v>
      </c>
      <c r="BU6" s="76" t="s">
        <v>27</v>
      </c>
      <c r="BV6" s="53" t="s">
        <v>105</v>
      </c>
      <c r="BW6" s="54" t="s">
        <v>8</v>
      </c>
      <c r="BY6" s="90" t="s">
        <v>41</v>
      </c>
      <c r="BZ6" s="90" t="s">
        <v>42</v>
      </c>
      <c r="CA6" s="90" t="s">
        <v>43</v>
      </c>
    </row>
    <row r="7" spans="1:79" ht="45" customHeight="1" thickBot="1" x14ac:dyDescent="0.3">
      <c r="B7" s="124" t="s">
        <v>104</v>
      </c>
      <c r="C7" s="124" t="s">
        <v>104</v>
      </c>
      <c r="D7" s="124" t="s">
        <v>104</v>
      </c>
      <c r="E7" s="124" t="s">
        <v>104</v>
      </c>
      <c r="F7" s="124" t="s">
        <v>104</v>
      </c>
      <c r="H7" s="62" t="s">
        <v>26</v>
      </c>
      <c r="I7" s="63" t="s">
        <v>31</v>
      </c>
      <c r="J7" s="62" t="s">
        <v>26</v>
      </c>
      <c r="K7" s="62" t="s">
        <v>26</v>
      </c>
      <c r="L7" s="62" t="s">
        <v>26</v>
      </c>
      <c r="M7" s="62" t="s">
        <v>28</v>
      </c>
      <c r="N7" s="55"/>
      <c r="O7" s="62" t="s">
        <v>26</v>
      </c>
      <c r="P7" s="84" t="s">
        <v>37</v>
      </c>
      <c r="Q7" s="88" t="s">
        <v>46</v>
      </c>
      <c r="R7" s="55"/>
      <c r="S7" s="106" t="s">
        <v>31</v>
      </c>
      <c r="T7" s="88" t="s">
        <v>46</v>
      </c>
      <c r="U7" s="63" t="s">
        <v>31</v>
      </c>
      <c r="W7" s="52" t="s">
        <v>31</v>
      </c>
      <c r="X7" s="52" t="s">
        <v>31</v>
      </c>
      <c r="Y7" s="52" t="s">
        <v>31</v>
      </c>
      <c r="Z7" s="52" t="s">
        <v>31</v>
      </c>
      <c r="AA7" s="52" t="s">
        <v>31</v>
      </c>
      <c r="AC7" s="52" t="s">
        <v>31</v>
      </c>
      <c r="AD7" s="52" t="s">
        <v>31</v>
      </c>
      <c r="AE7" s="52" t="s">
        <v>31</v>
      </c>
      <c r="AF7" s="52" t="s">
        <v>31</v>
      </c>
      <c r="AG7" s="52" t="s">
        <v>31</v>
      </c>
      <c r="AI7" s="52" t="s">
        <v>31</v>
      </c>
      <c r="AJ7" s="52" t="s">
        <v>31</v>
      </c>
      <c r="AK7" s="52" t="s">
        <v>31</v>
      </c>
      <c r="AL7" s="52" t="s">
        <v>31</v>
      </c>
      <c r="AM7" s="52" t="s">
        <v>31</v>
      </c>
      <c r="AO7" s="52" t="s">
        <v>31</v>
      </c>
      <c r="AP7" s="52" t="s">
        <v>31</v>
      </c>
      <c r="AQ7" s="52" t="s">
        <v>31</v>
      </c>
      <c r="AR7" s="52" t="s">
        <v>31</v>
      </c>
      <c r="AS7" s="52" t="s">
        <v>31</v>
      </c>
      <c r="AU7" s="52" t="s">
        <v>31</v>
      </c>
      <c r="AV7" s="52" t="s">
        <v>31</v>
      </c>
      <c r="AW7" s="52" t="s">
        <v>31</v>
      </c>
      <c r="AX7" s="52" t="s">
        <v>31</v>
      </c>
      <c r="AY7" s="52" t="s">
        <v>31</v>
      </c>
      <c r="BA7" s="52" t="s">
        <v>31</v>
      </c>
      <c r="BB7" s="52" t="s">
        <v>31</v>
      </c>
      <c r="BC7" s="52" t="s">
        <v>31</v>
      </c>
      <c r="BD7" s="52" t="s">
        <v>31</v>
      </c>
      <c r="BE7" s="52" t="s">
        <v>31</v>
      </c>
      <c r="BG7" s="52" t="s">
        <v>31</v>
      </c>
      <c r="BH7" s="52" t="s">
        <v>31</v>
      </c>
      <c r="BI7" s="52" t="s">
        <v>31</v>
      </c>
      <c r="BJ7" s="52" t="s">
        <v>31</v>
      </c>
      <c r="BK7" s="52" t="s">
        <v>31</v>
      </c>
      <c r="BM7" s="52" t="s">
        <v>31</v>
      </c>
      <c r="BN7" s="52" t="s">
        <v>31</v>
      </c>
      <c r="BO7" s="52" t="s">
        <v>31</v>
      </c>
      <c r="BP7" s="52" t="s">
        <v>31</v>
      </c>
      <c r="BQ7" s="52" t="s">
        <v>31</v>
      </c>
      <c r="BS7" s="52" t="s">
        <v>31</v>
      </c>
      <c r="BT7" s="52" t="s">
        <v>31</v>
      </c>
      <c r="BU7" s="52" t="s">
        <v>31</v>
      </c>
      <c r="BV7" s="52" t="s">
        <v>31</v>
      </c>
      <c r="BW7" s="52" t="s">
        <v>31</v>
      </c>
      <c r="BY7" s="89" t="s">
        <v>44</v>
      </c>
      <c r="BZ7" s="89" t="s">
        <v>44</v>
      </c>
      <c r="CA7" s="89" t="s">
        <v>44</v>
      </c>
    </row>
    <row r="8" spans="1:79" s="142" customFormat="1" ht="24" customHeight="1" thickBot="1" x14ac:dyDescent="0.3">
      <c r="A8" s="80"/>
      <c r="B8" s="138"/>
      <c r="C8" s="138"/>
      <c r="D8" s="138"/>
      <c r="E8" s="138"/>
      <c r="F8" s="138"/>
      <c r="G8" s="139"/>
      <c r="H8" s="140"/>
      <c r="I8" s="141"/>
      <c r="J8" s="140"/>
      <c r="K8" s="140"/>
      <c r="L8" s="140"/>
      <c r="M8" s="140"/>
      <c r="O8" s="143"/>
      <c r="P8" s="143"/>
      <c r="R8" s="143"/>
      <c r="W8" s="174" t="s">
        <v>157</v>
      </c>
      <c r="X8" s="175"/>
      <c r="Y8" s="175"/>
      <c r="Z8" s="175"/>
      <c r="AA8" s="176"/>
      <c r="AC8" s="174" t="s">
        <v>138</v>
      </c>
      <c r="AD8" s="175"/>
      <c r="AE8" s="175"/>
      <c r="AF8" s="175"/>
      <c r="AG8" s="176"/>
      <c r="AI8" s="174" t="s">
        <v>139</v>
      </c>
      <c r="AJ8" s="175"/>
      <c r="AK8" s="175"/>
      <c r="AL8" s="175"/>
      <c r="AM8" s="176"/>
      <c r="AO8" s="174" t="s">
        <v>140</v>
      </c>
      <c r="AP8" s="175"/>
      <c r="AQ8" s="175"/>
      <c r="AR8" s="175"/>
      <c r="AS8" s="176"/>
      <c r="AU8" s="174" t="s">
        <v>141</v>
      </c>
      <c r="AV8" s="175"/>
      <c r="AW8" s="175"/>
      <c r="AX8" s="175"/>
      <c r="AY8" s="176"/>
      <c r="BA8" s="174" t="s">
        <v>142</v>
      </c>
      <c r="BB8" s="175"/>
      <c r="BC8" s="175"/>
      <c r="BD8" s="175"/>
      <c r="BE8" s="176"/>
      <c r="BG8" s="174" t="s">
        <v>143</v>
      </c>
      <c r="BH8" s="175"/>
      <c r="BI8" s="175"/>
      <c r="BJ8" s="175"/>
      <c r="BK8" s="176"/>
      <c r="BM8" s="174" t="s">
        <v>144</v>
      </c>
      <c r="BN8" s="175"/>
      <c r="BO8" s="175"/>
      <c r="BP8" s="175"/>
      <c r="BQ8" s="176"/>
      <c r="BS8" s="174" t="s">
        <v>145</v>
      </c>
      <c r="BT8" s="175"/>
      <c r="BU8" s="175"/>
      <c r="BV8" s="175"/>
      <c r="BW8" s="176"/>
    </row>
    <row r="9" spans="1:79" x14ac:dyDescent="0.25">
      <c r="G9" s="10"/>
    </row>
    <row r="10" spans="1:79" ht="13.2" customHeight="1" x14ac:dyDescent="0.25">
      <c r="A10" s="67"/>
      <c r="B10" s="125" t="s">
        <v>5</v>
      </c>
      <c r="C10" s="125" t="s">
        <v>5</v>
      </c>
      <c r="D10" s="125" t="s">
        <v>5</v>
      </c>
      <c r="E10" s="125" t="s">
        <v>5</v>
      </c>
      <c r="F10" s="125" t="s">
        <v>5</v>
      </c>
      <c r="G10" s="51" t="s">
        <v>24</v>
      </c>
      <c r="H10" s="39">
        <v>0</v>
      </c>
      <c r="I10" s="14">
        <f t="shared" ref="I10:I11" si="0">+H10-J10</f>
        <v>0</v>
      </c>
      <c r="J10" s="46">
        <v>0</v>
      </c>
      <c r="K10" s="39">
        <v>0</v>
      </c>
      <c r="L10" s="46">
        <v>0</v>
      </c>
      <c r="M10" s="43" t="s">
        <v>5</v>
      </c>
      <c r="N10" s="8"/>
      <c r="O10" s="39">
        <v>0</v>
      </c>
      <c r="P10" s="86">
        <v>0</v>
      </c>
      <c r="Q10" s="100" t="str">
        <f t="shared" ref="Q10:Q16" si="1">IF(P10&gt;85%,"max exceeded","")</f>
        <v/>
      </c>
      <c r="R10" s="8"/>
      <c r="S10" s="23">
        <f t="shared" ref="S10:S73" si="2">VLOOKUP(M10,$G$112:$H$120,2,FALSE)</f>
        <v>0</v>
      </c>
      <c r="T10" s="103" t="str">
        <f>IF(U10=0,"",IF(H10*40%=U10,"min deduction",""))</f>
        <v/>
      </c>
      <c r="U10" s="24" t="s">
        <v>156</v>
      </c>
      <c r="W10" s="129">
        <f>IF(Z10=0,0,+$H10)</f>
        <v>0</v>
      </c>
      <c r="X10" s="133">
        <f>IF(Z10=0,0,+$I10)</f>
        <v>0</v>
      </c>
      <c r="Y10" s="133">
        <f>IF(Z10=0,0,+$J10)</f>
        <v>0</v>
      </c>
      <c r="Z10" s="133">
        <f t="shared" ref="Z10:Z41" si="3">IF(T10="min deduction",H10,0)</f>
        <v>0</v>
      </c>
      <c r="AA10" s="24">
        <f>ROUND(+Z10*40%,0)</f>
        <v>0</v>
      </c>
      <c r="AC10" s="129">
        <f>IF(AF10=0,0,+$H10)</f>
        <v>0</v>
      </c>
      <c r="AD10" s="133">
        <f>IF(AF10=0,0,+$I10)</f>
        <v>0</v>
      </c>
      <c r="AE10" s="133">
        <f>IF(AF10=0,0,+$J10)</f>
        <v>0</v>
      </c>
      <c r="AF10" s="133">
        <f t="shared" ref="AF10:AF41" si="4">IF($Z10&gt;0,0,IF($S10=50%,SUM($H10-$O10)*$P10,0))</f>
        <v>0</v>
      </c>
      <c r="AG10" s="24">
        <f>ROUND(+AF10*50%,0)</f>
        <v>0</v>
      </c>
      <c r="AI10" s="129">
        <f t="shared" ref="AI10:AI41" si="5">IF($AL10=0,0,+H10)</f>
        <v>0</v>
      </c>
      <c r="AJ10" s="133">
        <f t="shared" ref="AJ10:AJ41" si="6">IF($AL10=0,0,+I10)</f>
        <v>0</v>
      </c>
      <c r="AK10" s="133">
        <f t="shared" ref="AK10:AK41" si="7">IF($AL10=0,0,+J10)</f>
        <v>0</v>
      </c>
      <c r="AL10" s="133">
        <f t="shared" ref="AL10:AL41" si="8">IF($Z10&gt;0,0,IF($S10=55%,SUM($H10-$O10)*$P10,0))</f>
        <v>0</v>
      </c>
      <c r="AM10" s="24">
        <f>ROUND(+AL10*55%,0)</f>
        <v>0</v>
      </c>
      <c r="AO10" s="129">
        <f t="shared" ref="AO10:AO41" si="9">IF($AR10=0,0,+H10)</f>
        <v>0</v>
      </c>
      <c r="AP10" s="133">
        <f t="shared" ref="AP10:AP41" si="10">IF($AR10=0,0,+I10)</f>
        <v>0</v>
      </c>
      <c r="AQ10" s="133">
        <f t="shared" ref="AQ10:AQ41" si="11">IF($AR10=0,0,+J10)</f>
        <v>0</v>
      </c>
      <c r="AR10" s="133">
        <f t="shared" ref="AR10:AR41" si="12">IF($Z10&gt;0,0,IF($S10=60%,SUM($H10-$O10)*$P10,0))</f>
        <v>0</v>
      </c>
      <c r="AS10" s="24">
        <f>ROUND(+AR10*60%,0)</f>
        <v>0</v>
      </c>
      <c r="AU10" s="129">
        <f t="shared" ref="AU10:AU41" si="13">IF($AX10=0,0,+H10)</f>
        <v>0</v>
      </c>
      <c r="AV10" s="133">
        <f t="shared" ref="AV10:AV41" si="14">IF($AX10=0,0,+I10)</f>
        <v>0</v>
      </c>
      <c r="AW10" s="133">
        <f t="shared" ref="AW10:AW41" si="15">IF($AX10=0,0,+J10)</f>
        <v>0</v>
      </c>
      <c r="AX10" s="133">
        <f t="shared" ref="AX10:AX41" si="16">IF($Z10&gt;0,0,IF($S10=65%,SUM($H10-$O10)*$P10,0))</f>
        <v>0</v>
      </c>
      <c r="AY10" s="24">
        <f>ROUND(+AX10*65%,0)</f>
        <v>0</v>
      </c>
      <c r="BA10" s="129">
        <f t="shared" ref="BA10:BA41" si="17">IF($BD10=0,0,+H10)</f>
        <v>0</v>
      </c>
      <c r="BB10" s="133">
        <f t="shared" ref="BB10:BB41" si="18">IF($BD10=0,0,+I10)</f>
        <v>0</v>
      </c>
      <c r="BC10" s="133">
        <f t="shared" ref="BC10:BC41" si="19">IF($BD10=0,0,+J10)</f>
        <v>0</v>
      </c>
      <c r="BD10" s="133">
        <f t="shared" ref="BD10:BD41" si="20">IF($Z10&gt;0,0,IF($S10=70%,SUM($H10-$O10)*$P10,0))</f>
        <v>0</v>
      </c>
      <c r="BE10" s="24">
        <f>ROUND(+BD10*70%,0)</f>
        <v>0</v>
      </c>
      <c r="BG10" s="129">
        <f t="shared" ref="BG10:BG41" si="21">IF($BJ10=0,0,+H10)</f>
        <v>0</v>
      </c>
      <c r="BH10" s="133">
        <f t="shared" ref="BH10:BH41" si="22">IF($BJ10=0,0,+I10)</f>
        <v>0</v>
      </c>
      <c r="BI10" s="133">
        <f t="shared" ref="BI10:BI41" si="23">IF($BJ10=0,0,+J10)</f>
        <v>0</v>
      </c>
      <c r="BJ10" s="133">
        <f t="shared" ref="BJ10:BJ41" si="24">IF($Z10&gt;0,0,IF($S10=75%,SUM($H10-$O10)*$P10,0))</f>
        <v>0</v>
      </c>
      <c r="BK10" s="24">
        <f>ROUND(+BJ10*75%,0)</f>
        <v>0</v>
      </c>
      <c r="BM10" s="129">
        <f t="shared" ref="BM10:BM41" si="25">IF($BP10=0,0,+H10)</f>
        <v>0</v>
      </c>
      <c r="BN10" s="133">
        <f t="shared" ref="BN10:BN41" si="26">IF($BP10=0,0,+I10)</f>
        <v>0</v>
      </c>
      <c r="BO10" s="133">
        <f t="shared" ref="BO10:BO41" si="27">IF($BP10=0,0,+J10)</f>
        <v>0</v>
      </c>
      <c r="BP10" s="133">
        <f t="shared" ref="BP10:BP41" si="28">IF($Z10&gt;0,0,IF($S10=80%,SUM($H10-$O10)*$P10,0))</f>
        <v>0</v>
      </c>
      <c r="BQ10" s="24">
        <f>ROUND(+BP10*80%,0)</f>
        <v>0</v>
      </c>
      <c r="BS10" s="129">
        <f t="shared" ref="BS10:BS41" si="29">IF($BV10=0,0,+H10)</f>
        <v>0</v>
      </c>
      <c r="BT10" s="133">
        <f t="shared" ref="BT10:BT41" si="30">IF($BV10=0,0,+I10)</f>
        <v>0</v>
      </c>
      <c r="BU10" s="133">
        <f t="shared" ref="BU10:BU41" si="31">IF($BV10=0,0,+J10)</f>
        <v>0</v>
      </c>
      <c r="BV10" s="133">
        <f t="shared" ref="BV10:BV41" si="32">IF($Z10&gt;0,0,IF($S10=85%,SUM($H10-$O10)*$P10,0))</f>
        <v>0</v>
      </c>
      <c r="BW10" s="24">
        <f>ROUND(+BV10*85%,0)</f>
        <v>0</v>
      </c>
      <c r="BY10" s="91">
        <f t="shared" ref="BY10:BY41" si="33">IF(K10=0,0,ROUND(+H10/K10,-3))</f>
        <v>0</v>
      </c>
      <c r="BZ10" s="92">
        <f t="shared" ref="BZ10:BZ41" si="34">IF(L10=0,0,ROUND(+J10/L10,-3))</f>
        <v>0</v>
      </c>
      <c r="CA10" s="93">
        <f t="shared" ref="CA10" si="35">IF(BY10=0,0,+BZ10/BY10-1)</f>
        <v>0</v>
      </c>
    </row>
    <row r="11" spans="1:79" ht="13.2" customHeight="1" x14ac:dyDescent="0.25">
      <c r="A11" s="67"/>
      <c r="B11" s="125" t="s">
        <v>5</v>
      </c>
      <c r="C11" s="125" t="s">
        <v>5</v>
      </c>
      <c r="D11" s="125" t="s">
        <v>5</v>
      </c>
      <c r="E11" s="125" t="s">
        <v>5</v>
      </c>
      <c r="F11" s="125" t="s">
        <v>5</v>
      </c>
      <c r="G11" s="51" t="s">
        <v>24</v>
      </c>
      <c r="H11" s="40">
        <v>0</v>
      </c>
      <c r="I11" s="15">
        <f t="shared" si="0"/>
        <v>0</v>
      </c>
      <c r="J11" s="42">
        <v>0</v>
      </c>
      <c r="K11" s="40">
        <v>0</v>
      </c>
      <c r="L11" s="42">
        <v>0</v>
      </c>
      <c r="M11" s="44" t="s">
        <v>5</v>
      </c>
      <c r="N11" s="8"/>
      <c r="O11" s="40">
        <v>0</v>
      </c>
      <c r="P11" s="85">
        <v>0</v>
      </c>
      <c r="Q11" s="101" t="str">
        <f t="shared" si="1"/>
        <v/>
      </c>
      <c r="R11" s="8">
        <v>0</v>
      </c>
      <c r="S11" s="25">
        <f t="shared" si="2"/>
        <v>0</v>
      </c>
      <c r="T11" s="104" t="str">
        <f>IF(U11=0,"",IF(H11*40%=U11,"min deduction",""))</f>
        <v/>
      </c>
      <c r="U11" s="26">
        <f t="shared" ref="U11:U41" si="36">IF(P11&gt;85%,IF(M11="Select",0,IF(J11=0,0,IF(((+H11-O11)*85%*S11)&lt;(+H11*40%),(H11*40%),(+H11-O11)*85%*S11))),IF(M11="Select",0,IF(J11=0,0,IF(((+H11-O11)*P11*S11)&lt;(+H11*40%),(H11*40%),(+H11-O11)*P11*S11))))</f>
        <v>0</v>
      </c>
      <c r="W11" s="130">
        <f>IF(Z11=0,0,+$H11)</f>
        <v>0</v>
      </c>
      <c r="X11" s="134">
        <f>IF(Z11=0,0,+$I11)</f>
        <v>0</v>
      </c>
      <c r="Y11" s="134">
        <f>IF(Z11=0,0,+$J11)</f>
        <v>0</v>
      </c>
      <c r="Z11" s="134">
        <f t="shared" si="3"/>
        <v>0</v>
      </c>
      <c r="AA11" s="26">
        <f>ROUND(+Z11*40%,0)</f>
        <v>0</v>
      </c>
      <c r="AC11" s="130">
        <f t="shared" ref="AC11:AC74" si="37">IF(AF11=0,0,+$H11)</f>
        <v>0</v>
      </c>
      <c r="AD11" s="134">
        <f t="shared" ref="AD11:AD74" si="38">IF(AF11=0,0,+$I11)</f>
        <v>0</v>
      </c>
      <c r="AE11" s="134">
        <f t="shared" ref="AE11:AE74" si="39">IF(AF11=0,0,+$J11)</f>
        <v>0</v>
      </c>
      <c r="AF11" s="134">
        <f t="shared" si="4"/>
        <v>0</v>
      </c>
      <c r="AG11" s="26">
        <f t="shared" ref="AG11:AG74" si="40">ROUND(+AF11*50%,0)</f>
        <v>0</v>
      </c>
      <c r="AI11" s="130">
        <f t="shared" si="5"/>
        <v>0</v>
      </c>
      <c r="AJ11" s="134">
        <f t="shared" si="6"/>
        <v>0</v>
      </c>
      <c r="AK11" s="134">
        <f t="shared" si="7"/>
        <v>0</v>
      </c>
      <c r="AL11" s="134">
        <f t="shared" si="8"/>
        <v>0</v>
      </c>
      <c r="AM11" s="26">
        <f>ROUND(+AL11*55%,0)</f>
        <v>0</v>
      </c>
      <c r="AO11" s="130">
        <f t="shared" si="9"/>
        <v>0</v>
      </c>
      <c r="AP11" s="134">
        <f t="shared" si="10"/>
        <v>0</v>
      </c>
      <c r="AQ11" s="134">
        <f t="shared" si="11"/>
        <v>0</v>
      </c>
      <c r="AR11" s="134">
        <f t="shared" si="12"/>
        <v>0</v>
      </c>
      <c r="AS11" s="26">
        <f t="shared" ref="AS11:AS74" si="41">ROUND(+AR11*60%,0)</f>
        <v>0</v>
      </c>
      <c r="AU11" s="130">
        <f t="shared" si="13"/>
        <v>0</v>
      </c>
      <c r="AV11" s="134">
        <f t="shared" si="14"/>
        <v>0</v>
      </c>
      <c r="AW11" s="134">
        <f t="shared" si="15"/>
        <v>0</v>
      </c>
      <c r="AX11" s="134">
        <f t="shared" si="16"/>
        <v>0</v>
      </c>
      <c r="AY11" s="26">
        <f t="shared" ref="AY11:AY74" si="42">ROUND(+AX11*65%,0)</f>
        <v>0</v>
      </c>
      <c r="BA11" s="130">
        <f t="shared" si="17"/>
        <v>0</v>
      </c>
      <c r="BB11" s="134">
        <f t="shared" si="18"/>
        <v>0</v>
      </c>
      <c r="BC11" s="134">
        <f t="shared" si="19"/>
        <v>0</v>
      </c>
      <c r="BD11" s="134">
        <f t="shared" si="20"/>
        <v>0</v>
      </c>
      <c r="BE11" s="26">
        <f t="shared" ref="BE11:BE74" si="43">ROUND(+BD11*70%,0)</f>
        <v>0</v>
      </c>
      <c r="BG11" s="130">
        <f t="shared" si="21"/>
        <v>0</v>
      </c>
      <c r="BH11" s="134">
        <f t="shared" si="22"/>
        <v>0</v>
      </c>
      <c r="BI11" s="134">
        <f t="shared" si="23"/>
        <v>0</v>
      </c>
      <c r="BJ11" s="134">
        <f t="shared" si="24"/>
        <v>0</v>
      </c>
      <c r="BK11" s="26">
        <f t="shared" ref="BK11:BK74" si="44">ROUND(+BJ11*75%,0)</f>
        <v>0</v>
      </c>
      <c r="BM11" s="130">
        <f t="shared" si="25"/>
        <v>0</v>
      </c>
      <c r="BN11" s="134">
        <f t="shared" si="26"/>
        <v>0</v>
      </c>
      <c r="BO11" s="134">
        <f t="shared" si="27"/>
        <v>0</v>
      </c>
      <c r="BP11" s="134">
        <f t="shared" si="28"/>
        <v>0</v>
      </c>
      <c r="BQ11" s="26">
        <f t="shared" ref="BQ11:BQ74" si="45">ROUND(+BP11*80%,0)</f>
        <v>0</v>
      </c>
      <c r="BS11" s="130">
        <f t="shared" si="29"/>
        <v>0</v>
      </c>
      <c r="BT11" s="134">
        <f t="shared" si="30"/>
        <v>0</v>
      </c>
      <c r="BU11" s="134">
        <f t="shared" si="31"/>
        <v>0</v>
      </c>
      <c r="BV11" s="134">
        <f t="shared" si="32"/>
        <v>0</v>
      </c>
      <c r="BW11" s="26">
        <f t="shared" ref="BW11:BW74" si="46">ROUND(+BV11*85%,0)</f>
        <v>0</v>
      </c>
      <c r="BY11" s="94">
        <f t="shared" si="33"/>
        <v>0</v>
      </c>
      <c r="BZ11" s="95">
        <f t="shared" si="34"/>
        <v>0</v>
      </c>
      <c r="CA11" s="96">
        <f t="shared" ref="CA11" si="47">IF(BY11=0,0,+BZ11/BY11-1)</f>
        <v>0</v>
      </c>
    </row>
    <row r="12" spans="1:79" ht="13.2" customHeight="1" x14ac:dyDescent="0.25">
      <c r="B12" s="125" t="s">
        <v>5</v>
      </c>
      <c r="C12" s="125" t="s">
        <v>5</v>
      </c>
      <c r="D12" s="125" t="s">
        <v>5</v>
      </c>
      <c r="E12" s="125" t="s">
        <v>5</v>
      </c>
      <c r="F12" s="125" t="s">
        <v>5</v>
      </c>
      <c r="G12" s="51" t="s">
        <v>24</v>
      </c>
      <c r="H12" s="40">
        <v>0</v>
      </c>
      <c r="I12" s="15">
        <f t="shared" ref="I12:I75" si="48">+H12-J12</f>
        <v>0</v>
      </c>
      <c r="J12" s="42">
        <v>0</v>
      </c>
      <c r="K12" s="40">
        <v>0</v>
      </c>
      <c r="L12" s="42">
        <v>0</v>
      </c>
      <c r="M12" s="44" t="s">
        <v>5</v>
      </c>
      <c r="O12" s="40">
        <v>0</v>
      </c>
      <c r="P12" s="85">
        <v>0</v>
      </c>
      <c r="Q12" s="101" t="str">
        <f t="shared" si="1"/>
        <v/>
      </c>
      <c r="S12" s="25">
        <f t="shared" si="2"/>
        <v>0</v>
      </c>
      <c r="T12" s="104" t="str">
        <f>IF(U12=0,"",IF(H12*40%=U12,"min deduction",""))</f>
        <v/>
      </c>
      <c r="U12" s="26">
        <f t="shared" si="36"/>
        <v>0</v>
      </c>
      <c r="V12" s="9"/>
      <c r="W12" s="130">
        <f>IF(Z12=0,0,+$H12)</f>
        <v>0</v>
      </c>
      <c r="X12" s="134">
        <f>IF(Z12=0,0,+$I12)</f>
        <v>0</v>
      </c>
      <c r="Y12" s="134">
        <f>IF(Z12=0,0,+$J12)</f>
        <v>0</v>
      </c>
      <c r="Z12" s="134">
        <f t="shared" si="3"/>
        <v>0</v>
      </c>
      <c r="AA12" s="26">
        <f>ROUND(+Z12*40%,0)</f>
        <v>0</v>
      </c>
      <c r="AB12" s="9"/>
      <c r="AC12" s="130">
        <f t="shared" si="37"/>
        <v>0</v>
      </c>
      <c r="AD12" s="134">
        <f t="shared" si="38"/>
        <v>0</v>
      </c>
      <c r="AE12" s="134">
        <f t="shared" si="39"/>
        <v>0</v>
      </c>
      <c r="AF12" s="134">
        <f t="shared" si="4"/>
        <v>0</v>
      </c>
      <c r="AG12" s="26">
        <f t="shared" si="40"/>
        <v>0</v>
      </c>
      <c r="AH12" s="9"/>
      <c r="AI12" s="130">
        <f t="shared" si="5"/>
        <v>0</v>
      </c>
      <c r="AJ12" s="134">
        <f t="shared" si="6"/>
        <v>0</v>
      </c>
      <c r="AK12" s="134">
        <f t="shared" si="7"/>
        <v>0</v>
      </c>
      <c r="AL12" s="134">
        <f t="shared" si="8"/>
        <v>0</v>
      </c>
      <c r="AM12" s="26">
        <f t="shared" ref="AM12:AM75" si="49">ROUND(+AL12*55%,0)</f>
        <v>0</v>
      </c>
      <c r="AN12" s="9"/>
      <c r="AO12" s="130">
        <f t="shared" si="9"/>
        <v>0</v>
      </c>
      <c r="AP12" s="134">
        <f t="shared" si="10"/>
        <v>0</v>
      </c>
      <c r="AQ12" s="134">
        <f t="shared" si="11"/>
        <v>0</v>
      </c>
      <c r="AR12" s="134">
        <f t="shared" si="12"/>
        <v>0</v>
      </c>
      <c r="AS12" s="26">
        <f t="shared" si="41"/>
        <v>0</v>
      </c>
      <c r="AT12" s="9"/>
      <c r="AU12" s="130">
        <f t="shared" si="13"/>
        <v>0</v>
      </c>
      <c r="AV12" s="134">
        <f t="shared" si="14"/>
        <v>0</v>
      </c>
      <c r="AW12" s="134">
        <f t="shared" si="15"/>
        <v>0</v>
      </c>
      <c r="AX12" s="134">
        <f t="shared" si="16"/>
        <v>0</v>
      </c>
      <c r="AY12" s="26">
        <f t="shared" si="42"/>
        <v>0</v>
      </c>
      <c r="AZ12" s="9"/>
      <c r="BA12" s="130">
        <f t="shared" si="17"/>
        <v>0</v>
      </c>
      <c r="BB12" s="134">
        <f t="shared" si="18"/>
        <v>0</v>
      </c>
      <c r="BC12" s="134">
        <f t="shared" si="19"/>
        <v>0</v>
      </c>
      <c r="BD12" s="134">
        <f t="shared" si="20"/>
        <v>0</v>
      </c>
      <c r="BE12" s="26">
        <f t="shared" si="43"/>
        <v>0</v>
      </c>
      <c r="BF12" s="9"/>
      <c r="BG12" s="130">
        <f t="shared" si="21"/>
        <v>0</v>
      </c>
      <c r="BH12" s="134">
        <f t="shared" si="22"/>
        <v>0</v>
      </c>
      <c r="BI12" s="134">
        <f t="shared" si="23"/>
        <v>0</v>
      </c>
      <c r="BJ12" s="134">
        <f t="shared" si="24"/>
        <v>0</v>
      </c>
      <c r="BK12" s="26">
        <f t="shared" si="44"/>
        <v>0</v>
      </c>
      <c r="BL12" s="9"/>
      <c r="BM12" s="130">
        <f t="shared" si="25"/>
        <v>0</v>
      </c>
      <c r="BN12" s="134">
        <f t="shared" si="26"/>
        <v>0</v>
      </c>
      <c r="BO12" s="134">
        <f t="shared" si="27"/>
        <v>0</v>
      </c>
      <c r="BP12" s="134">
        <f t="shared" si="28"/>
        <v>0</v>
      </c>
      <c r="BQ12" s="26">
        <f t="shared" si="45"/>
        <v>0</v>
      </c>
      <c r="BR12" s="9"/>
      <c r="BS12" s="130">
        <f t="shared" si="29"/>
        <v>0</v>
      </c>
      <c r="BT12" s="134">
        <f t="shared" si="30"/>
        <v>0</v>
      </c>
      <c r="BU12" s="134">
        <f t="shared" si="31"/>
        <v>0</v>
      </c>
      <c r="BV12" s="134">
        <f t="shared" si="32"/>
        <v>0</v>
      </c>
      <c r="BW12" s="26">
        <f t="shared" si="46"/>
        <v>0</v>
      </c>
      <c r="BX12" s="9"/>
      <c r="BY12" s="94">
        <f t="shared" si="33"/>
        <v>0</v>
      </c>
      <c r="BZ12" s="95">
        <f t="shared" si="34"/>
        <v>0</v>
      </c>
      <c r="CA12" s="96">
        <f t="shared" ref="CA12:CA75" si="50">IF(BY12=0,0,+BZ12/BY12-1)</f>
        <v>0</v>
      </c>
    </row>
    <row r="13" spans="1:79" ht="13.2" customHeight="1" x14ac:dyDescent="0.25">
      <c r="B13" s="125" t="s">
        <v>5</v>
      </c>
      <c r="C13" s="125" t="s">
        <v>5</v>
      </c>
      <c r="D13" s="125" t="s">
        <v>5</v>
      </c>
      <c r="E13" s="125" t="s">
        <v>5</v>
      </c>
      <c r="F13" s="125" t="s">
        <v>5</v>
      </c>
      <c r="G13" s="51" t="s">
        <v>24</v>
      </c>
      <c r="H13" s="40">
        <v>0</v>
      </c>
      <c r="I13" s="15">
        <f t="shared" si="48"/>
        <v>0</v>
      </c>
      <c r="J13" s="42">
        <v>0</v>
      </c>
      <c r="K13" s="40">
        <v>0</v>
      </c>
      <c r="L13" s="42">
        <v>0</v>
      </c>
      <c r="M13" s="44" t="s">
        <v>5</v>
      </c>
      <c r="O13" s="40">
        <v>0</v>
      </c>
      <c r="P13" s="85">
        <v>0</v>
      </c>
      <c r="Q13" s="101" t="str">
        <f t="shared" si="1"/>
        <v/>
      </c>
      <c r="S13" s="25">
        <f t="shared" si="2"/>
        <v>0</v>
      </c>
      <c r="T13" s="104" t="str">
        <f>IF(U13=0,"",IF(H13*40%=U13,"min deduction",""))</f>
        <v/>
      </c>
      <c r="U13" s="26">
        <f t="shared" si="36"/>
        <v>0</v>
      </c>
      <c r="W13" s="130">
        <f>IF(Z13=0,0,+$H13)</f>
        <v>0</v>
      </c>
      <c r="X13" s="134">
        <f>IF(Z13=0,0,+$I13)</f>
        <v>0</v>
      </c>
      <c r="Y13" s="134">
        <f>IF(Z13=0,0,+$J13)</f>
        <v>0</v>
      </c>
      <c r="Z13" s="134">
        <f t="shared" si="3"/>
        <v>0</v>
      </c>
      <c r="AA13" s="26">
        <f>ROUND(+Z13*40%,0)</f>
        <v>0</v>
      </c>
      <c r="AC13" s="130">
        <f t="shared" si="37"/>
        <v>0</v>
      </c>
      <c r="AD13" s="134">
        <f t="shared" si="38"/>
        <v>0</v>
      </c>
      <c r="AE13" s="134">
        <f t="shared" si="39"/>
        <v>0</v>
      </c>
      <c r="AF13" s="134">
        <f t="shared" si="4"/>
        <v>0</v>
      </c>
      <c r="AG13" s="26">
        <f t="shared" si="40"/>
        <v>0</v>
      </c>
      <c r="AI13" s="130">
        <f t="shared" si="5"/>
        <v>0</v>
      </c>
      <c r="AJ13" s="134">
        <f t="shared" si="6"/>
        <v>0</v>
      </c>
      <c r="AK13" s="134">
        <f t="shared" si="7"/>
        <v>0</v>
      </c>
      <c r="AL13" s="134">
        <f t="shared" si="8"/>
        <v>0</v>
      </c>
      <c r="AM13" s="26">
        <f t="shared" si="49"/>
        <v>0</v>
      </c>
      <c r="AO13" s="130">
        <f t="shared" si="9"/>
        <v>0</v>
      </c>
      <c r="AP13" s="134">
        <f t="shared" si="10"/>
        <v>0</v>
      </c>
      <c r="AQ13" s="134">
        <f t="shared" si="11"/>
        <v>0</v>
      </c>
      <c r="AR13" s="134">
        <f t="shared" si="12"/>
        <v>0</v>
      </c>
      <c r="AS13" s="26">
        <f t="shared" si="41"/>
        <v>0</v>
      </c>
      <c r="AU13" s="130">
        <f t="shared" si="13"/>
        <v>0</v>
      </c>
      <c r="AV13" s="134">
        <f t="shared" si="14"/>
        <v>0</v>
      </c>
      <c r="AW13" s="134">
        <f t="shared" si="15"/>
        <v>0</v>
      </c>
      <c r="AX13" s="134">
        <f t="shared" si="16"/>
        <v>0</v>
      </c>
      <c r="AY13" s="26">
        <f t="shared" si="42"/>
        <v>0</v>
      </c>
      <c r="BA13" s="130">
        <f t="shared" si="17"/>
        <v>0</v>
      </c>
      <c r="BB13" s="134">
        <f t="shared" si="18"/>
        <v>0</v>
      </c>
      <c r="BC13" s="134">
        <f t="shared" si="19"/>
        <v>0</v>
      </c>
      <c r="BD13" s="134">
        <f t="shared" si="20"/>
        <v>0</v>
      </c>
      <c r="BE13" s="26">
        <f t="shared" si="43"/>
        <v>0</v>
      </c>
      <c r="BG13" s="130">
        <f t="shared" si="21"/>
        <v>0</v>
      </c>
      <c r="BH13" s="134">
        <f t="shared" si="22"/>
        <v>0</v>
      </c>
      <c r="BI13" s="134">
        <f t="shared" si="23"/>
        <v>0</v>
      </c>
      <c r="BJ13" s="134">
        <f t="shared" si="24"/>
        <v>0</v>
      </c>
      <c r="BK13" s="26">
        <f t="shared" si="44"/>
        <v>0</v>
      </c>
      <c r="BM13" s="130">
        <f t="shared" si="25"/>
        <v>0</v>
      </c>
      <c r="BN13" s="134">
        <f t="shared" si="26"/>
        <v>0</v>
      </c>
      <c r="BO13" s="134">
        <f t="shared" si="27"/>
        <v>0</v>
      </c>
      <c r="BP13" s="134">
        <f t="shared" si="28"/>
        <v>0</v>
      </c>
      <c r="BQ13" s="26">
        <f t="shared" si="45"/>
        <v>0</v>
      </c>
      <c r="BS13" s="130">
        <f t="shared" si="29"/>
        <v>0</v>
      </c>
      <c r="BT13" s="134">
        <f t="shared" si="30"/>
        <v>0</v>
      </c>
      <c r="BU13" s="134">
        <f t="shared" si="31"/>
        <v>0</v>
      </c>
      <c r="BV13" s="134">
        <f t="shared" si="32"/>
        <v>0</v>
      </c>
      <c r="BW13" s="26">
        <f t="shared" si="46"/>
        <v>0</v>
      </c>
      <c r="BY13" s="94">
        <f t="shared" si="33"/>
        <v>0</v>
      </c>
      <c r="BZ13" s="95">
        <f t="shared" si="34"/>
        <v>0</v>
      </c>
      <c r="CA13" s="96">
        <f t="shared" si="50"/>
        <v>0</v>
      </c>
    </row>
    <row r="14" spans="1:79" ht="13.2" customHeight="1" x14ac:dyDescent="0.25">
      <c r="B14" s="125" t="s">
        <v>5</v>
      </c>
      <c r="C14" s="125" t="s">
        <v>5</v>
      </c>
      <c r="D14" s="125" t="s">
        <v>5</v>
      </c>
      <c r="E14" s="125" t="s">
        <v>5</v>
      </c>
      <c r="F14" s="125" t="s">
        <v>5</v>
      </c>
      <c r="G14" s="51" t="s">
        <v>24</v>
      </c>
      <c r="H14" s="40">
        <v>0</v>
      </c>
      <c r="I14" s="15">
        <f t="shared" si="48"/>
        <v>0</v>
      </c>
      <c r="J14" s="42">
        <v>0</v>
      </c>
      <c r="K14" s="40">
        <v>0</v>
      </c>
      <c r="L14" s="42">
        <v>0</v>
      </c>
      <c r="M14" s="44" t="s">
        <v>5</v>
      </c>
      <c r="O14" s="40">
        <v>0</v>
      </c>
      <c r="P14" s="85">
        <v>0</v>
      </c>
      <c r="Q14" s="101" t="str">
        <f t="shared" si="1"/>
        <v/>
      </c>
      <c r="S14" s="25">
        <f t="shared" si="2"/>
        <v>0</v>
      </c>
      <c r="T14" s="104" t="str">
        <f t="shared" ref="T14:T77" si="51">IF(U14=0,"",IF(H14*40%=U14,"min deduction",""))</f>
        <v/>
      </c>
      <c r="U14" s="26">
        <f t="shared" si="36"/>
        <v>0</v>
      </c>
      <c r="W14" s="130">
        <f t="shared" ref="W14:W77" si="52">IF(Z14=0,0,+$H14)</f>
        <v>0</v>
      </c>
      <c r="X14" s="134">
        <f t="shared" ref="X14:X77" si="53">IF(Z14=0,0,+$I14)</f>
        <v>0</v>
      </c>
      <c r="Y14" s="134">
        <f t="shared" ref="Y14:Y77" si="54">IF(Z14=0,0,+$J14)</f>
        <v>0</v>
      </c>
      <c r="Z14" s="134">
        <f t="shared" si="3"/>
        <v>0</v>
      </c>
      <c r="AA14" s="26">
        <f t="shared" ref="AA14:AA77" si="55">ROUND(+Z14*40%,0)</f>
        <v>0</v>
      </c>
      <c r="AC14" s="130">
        <f t="shared" si="37"/>
        <v>0</v>
      </c>
      <c r="AD14" s="134">
        <f t="shared" si="38"/>
        <v>0</v>
      </c>
      <c r="AE14" s="134">
        <f t="shared" si="39"/>
        <v>0</v>
      </c>
      <c r="AF14" s="134">
        <f t="shared" si="4"/>
        <v>0</v>
      </c>
      <c r="AG14" s="26">
        <f t="shared" si="40"/>
        <v>0</v>
      </c>
      <c r="AI14" s="130">
        <f t="shared" si="5"/>
        <v>0</v>
      </c>
      <c r="AJ14" s="134">
        <f t="shared" si="6"/>
        <v>0</v>
      </c>
      <c r="AK14" s="134">
        <f t="shared" si="7"/>
        <v>0</v>
      </c>
      <c r="AL14" s="134">
        <f t="shared" si="8"/>
        <v>0</v>
      </c>
      <c r="AM14" s="26">
        <f t="shared" si="49"/>
        <v>0</v>
      </c>
      <c r="AO14" s="130">
        <f t="shared" si="9"/>
        <v>0</v>
      </c>
      <c r="AP14" s="134">
        <f t="shared" si="10"/>
        <v>0</v>
      </c>
      <c r="AQ14" s="134">
        <f t="shared" si="11"/>
        <v>0</v>
      </c>
      <c r="AR14" s="134">
        <f t="shared" si="12"/>
        <v>0</v>
      </c>
      <c r="AS14" s="26">
        <f t="shared" si="41"/>
        <v>0</v>
      </c>
      <c r="AU14" s="130">
        <f t="shared" si="13"/>
        <v>0</v>
      </c>
      <c r="AV14" s="134">
        <f t="shared" si="14"/>
        <v>0</v>
      </c>
      <c r="AW14" s="134">
        <f t="shared" si="15"/>
        <v>0</v>
      </c>
      <c r="AX14" s="134">
        <f t="shared" si="16"/>
        <v>0</v>
      </c>
      <c r="AY14" s="26">
        <f t="shared" si="42"/>
        <v>0</v>
      </c>
      <c r="BA14" s="130">
        <f t="shared" si="17"/>
        <v>0</v>
      </c>
      <c r="BB14" s="134">
        <f t="shared" si="18"/>
        <v>0</v>
      </c>
      <c r="BC14" s="134">
        <f t="shared" si="19"/>
        <v>0</v>
      </c>
      <c r="BD14" s="134">
        <f t="shared" si="20"/>
        <v>0</v>
      </c>
      <c r="BE14" s="26">
        <f t="shared" si="43"/>
        <v>0</v>
      </c>
      <c r="BG14" s="130">
        <f t="shared" si="21"/>
        <v>0</v>
      </c>
      <c r="BH14" s="134">
        <f t="shared" si="22"/>
        <v>0</v>
      </c>
      <c r="BI14" s="134">
        <f t="shared" si="23"/>
        <v>0</v>
      </c>
      <c r="BJ14" s="134">
        <f t="shared" si="24"/>
        <v>0</v>
      </c>
      <c r="BK14" s="26">
        <f t="shared" si="44"/>
        <v>0</v>
      </c>
      <c r="BM14" s="130">
        <f t="shared" si="25"/>
        <v>0</v>
      </c>
      <c r="BN14" s="134">
        <f t="shared" si="26"/>
        <v>0</v>
      </c>
      <c r="BO14" s="134">
        <f t="shared" si="27"/>
        <v>0</v>
      </c>
      <c r="BP14" s="134">
        <f t="shared" si="28"/>
        <v>0</v>
      </c>
      <c r="BQ14" s="26">
        <f t="shared" si="45"/>
        <v>0</v>
      </c>
      <c r="BS14" s="130">
        <f t="shared" si="29"/>
        <v>0</v>
      </c>
      <c r="BT14" s="134">
        <f t="shared" si="30"/>
        <v>0</v>
      </c>
      <c r="BU14" s="134">
        <f t="shared" si="31"/>
        <v>0</v>
      </c>
      <c r="BV14" s="134">
        <f t="shared" si="32"/>
        <v>0</v>
      </c>
      <c r="BW14" s="26">
        <f t="shared" si="46"/>
        <v>0</v>
      </c>
      <c r="BY14" s="94">
        <f t="shared" si="33"/>
        <v>0</v>
      </c>
      <c r="BZ14" s="95">
        <f t="shared" si="34"/>
        <v>0</v>
      </c>
      <c r="CA14" s="96">
        <f t="shared" si="50"/>
        <v>0</v>
      </c>
    </row>
    <row r="15" spans="1:79" ht="13.2" customHeight="1" x14ac:dyDescent="0.25">
      <c r="B15" s="125" t="s">
        <v>5</v>
      </c>
      <c r="C15" s="125" t="s">
        <v>5</v>
      </c>
      <c r="D15" s="125" t="s">
        <v>5</v>
      </c>
      <c r="E15" s="125" t="s">
        <v>5</v>
      </c>
      <c r="F15" s="125" t="s">
        <v>5</v>
      </c>
      <c r="G15" s="51" t="s">
        <v>24</v>
      </c>
      <c r="H15" s="40">
        <v>0</v>
      </c>
      <c r="I15" s="15">
        <f t="shared" si="48"/>
        <v>0</v>
      </c>
      <c r="J15" s="42">
        <v>0</v>
      </c>
      <c r="K15" s="40">
        <v>0</v>
      </c>
      <c r="L15" s="42">
        <v>0</v>
      </c>
      <c r="M15" s="44" t="s">
        <v>5</v>
      </c>
      <c r="O15" s="40">
        <v>0</v>
      </c>
      <c r="P15" s="85">
        <v>0</v>
      </c>
      <c r="Q15" s="101" t="str">
        <f t="shared" si="1"/>
        <v/>
      </c>
      <c r="S15" s="25">
        <f t="shared" si="2"/>
        <v>0</v>
      </c>
      <c r="T15" s="104" t="str">
        <f t="shared" si="51"/>
        <v/>
      </c>
      <c r="U15" s="26">
        <f t="shared" si="36"/>
        <v>0</v>
      </c>
      <c r="W15" s="130">
        <f t="shared" si="52"/>
        <v>0</v>
      </c>
      <c r="X15" s="134">
        <f t="shared" si="53"/>
        <v>0</v>
      </c>
      <c r="Y15" s="134">
        <f t="shared" si="54"/>
        <v>0</v>
      </c>
      <c r="Z15" s="134">
        <f t="shared" si="3"/>
        <v>0</v>
      </c>
      <c r="AA15" s="26">
        <f t="shared" si="55"/>
        <v>0</v>
      </c>
      <c r="AC15" s="130">
        <f t="shared" si="37"/>
        <v>0</v>
      </c>
      <c r="AD15" s="134">
        <f t="shared" si="38"/>
        <v>0</v>
      </c>
      <c r="AE15" s="134">
        <f t="shared" si="39"/>
        <v>0</v>
      </c>
      <c r="AF15" s="134">
        <f t="shared" si="4"/>
        <v>0</v>
      </c>
      <c r="AG15" s="26">
        <f t="shared" si="40"/>
        <v>0</v>
      </c>
      <c r="AI15" s="130">
        <f t="shared" si="5"/>
        <v>0</v>
      </c>
      <c r="AJ15" s="134">
        <f t="shared" si="6"/>
        <v>0</v>
      </c>
      <c r="AK15" s="134">
        <f t="shared" si="7"/>
        <v>0</v>
      </c>
      <c r="AL15" s="134">
        <f t="shared" si="8"/>
        <v>0</v>
      </c>
      <c r="AM15" s="26">
        <f t="shared" si="49"/>
        <v>0</v>
      </c>
      <c r="AO15" s="130">
        <f t="shared" si="9"/>
        <v>0</v>
      </c>
      <c r="AP15" s="134">
        <f t="shared" si="10"/>
        <v>0</v>
      </c>
      <c r="AQ15" s="134">
        <f t="shared" si="11"/>
        <v>0</v>
      </c>
      <c r="AR15" s="134">
        <f t="shared" si="12"/>
        <v>0</v>
      </c>
      <c r="AS15" s="26">
        <f t="shared" si="41"/>
        <v>0</v>
      </c>
      <c r="AU15" s="130">
        <f t="shared" si="13"/>
        <v>0</v>
      </c>
      <c r="AV15" s="134">
        <f t="shared" si="14"/>
        <v>0</v>
      </c>
      <c r="AW15" s="134">
        <f t="shared" si="15"/>
        <v>0</v>
      </c>
      <c r="AX15" s="134">
        <f t="shared" si="16"/>
        <v>0</v>
      </c>
      <c r="AY15" s="26">
        <f t="shared" si="42"/>
        <v>0</v>
      </c>
      <c r="BA15" s="130">
        <f t="shared" si="17"/>
        <v>0</v>
      </c>
      <c r="BB15" s="134">
        <f t="shared" si="18"/>
        <v>0</v>
      </c>
      <c r="BC15" s="134">
        <f t="shared" si="19"/>
        <v>0</v>
      </c>
      <c r="BD15" s="134">
        <f t="shared" si="20"/>
        <v>0</v>
      </c>
      <c r="BE15" s="26">
        <f t="shared" si="43"/>
        <v>0</v>
      </c>
      <c r="BG15" s="130">
        <f t="shared" si="21"/>
        <v>0</v>
      </c>
      <c r="BH15" s="134">
        <f t="shared" si="22"/>
        <v>0</v>
      </c>
      <c r="BI15" s="134">
        <f t="shared" si="23"/>
        <v>0</v>
      </c>
      <c r="BJ15" s="134">
        <f t="shared" si="24"/>
        <v>0</v>
      </c>
      <c r="BK15" s="26">
        <f t="shared" si="44"/>
        <v>0</v>
      </c>
      <c r="BM15" s="130">
        <f t="shared" si="25"/>
        <v>0</v>
      </c>
      <c r="BN15" s="134">
        <f t="shared" si="26"/>
        <v>0</v>
      </c>
      <c r="BO15" s="134">
        <f t="shared" si="27"/>
        <v>0</v>
      </c>
      <c r="BP15" s="134">
        <f t="shared" si="28"/>
        <v>0</v>
      </c>
      <c r="BQ15" s="26">
        <f t="shared" si="45"/>
        <v>0</v>
      </c>
      <c r="BS15" s="130">
        <f t="shared" si="29"/>
        <v>0</v>
      </c>
      <c r="BT15" s="134">
        <f t="shared" si="30"/>
        <v>0</v>
      </c>
      <c r="BU15" s="134">
        <f t="shared" si="31"/>
        <v>0</v>
      </c>
      <c r="BV15" s="134">
        <f t="shared" si="32"/>
        <v>0</v>
      </c>
      <c r="BW15" s="26">
        <f t="shared" si="46"/>
        <v>0</v>
      </c>
      <c r="BY15" s="94">
        <f t="shared" si="33"/>
        <v>0</v>
      </c>
      <c r="BZ15" s="95">
        <f t="shared" si="34"/>
        <v>0</v>
      </c>
      <c r="CA15" s="96">
        <f t="shared" si="50"/>
        <v>0</v>
      </c>
    </row>
    <row r="16" spans="1:79" ht="13.2" customHeight="1" x14ac:dyDescent="0.25">
      <c r="B16" s="125" t="s">
        <v>5</v>
      </c>
      <c r="C16" s="125" t="s">
        <v>5</v>
      </c>
      <c r="D16" s="125" t="s">
        <v>5</v>
      </c>
      <c r="E16" s="125" t="s">
        <v>5</v>
      </c>
      <c r="F16" s="125" t="s">
        <v>5</v>
      </c>
      <c r="G16" s="51" t="s">
        <v>24</v>
      </c>
      <c r="H16" s="40">
        <v>0</v>
      </c>
      <c r="I16" s="15">
        <f t="shared" si="48"/>
        <v>0</v>
      </c>
      <c r="J16" s="42">
        <v>0</v>
      </c>
      <c r="K16" s="40">
        <v>0</v>
      </c>
      <c r="L16" s="42">
        <v>0</v>
      </c>
      <c r="M16" s="44" t="s">
        <v>5</v>
      </c>
      <c r="O16" s="40">
        <v>0</v>
      </c>
      <c r="P16" s="85">
        <v>0</v>
      </c>
      <c r="Q16" s="101" t="str">
        <f t="shared" si="1"/>
        <v/>
      </c>
      <c r="S16" s="25">
        <f t="shared" si="2"/>
        <v>0</v>
      </c>
      <c r="T16" s="104" t="str">
        <f t="shared" si="51"/>
        <v/>
      </c>
      <c r="U16" s="26">
        <f t="shared" si="36"/>
        <v>0</v>
      </c>
      <c r="W16" s="130">
        <f t="shared" si="52"/>
        <v>0</v>
      </c>
      <c r="X16" s="134">
        <f t="shared" si="53"/>
        <v>0</v>
      </c>
      <c r="Y16" s="134">
        <f t="shared" si="54"/>
        <v>0</v>
      </c>
      <c r="Z16" s="134">
        <f t="shared" si="3"/>
        <v>0</v>
      </c>
      <c r="AA16" s="26">
        <f t="shared" si="55"/>
        <v>0</v>
      </c>
      <c r="AC16" s="130">
        <f t="shared" si="37"/>
        <v>0</v>
      </c>
      <c r="AD16" s="134">
        <f t="shared" si="38"/>
        <v>0</v>
      </c>
      <c r="AE16" s="134">
        <f t="shared" si="39"/>
        <v>0</v>
      </c>
      <c r="AF16" s="134">
        <f t="shared" si="4"/>
        <v>0</v>
      </c>
      <c r="AG16" s="26">
        <f t="shared" si="40"/>
        <v>0</v>
      </c>
      <c r="AI16" s="130">
        <f t="shared" si="5"/>
        <v>0</v>
      </c>
      <c r="AJ16" s="134">
        <f t="shared" si="6"/>
        <v>0</v>
      </c>
      <c r="AK16" s="134">
        <f t="shared" si="7"/>
        <v>0</v>
      </c>
      <c r="AL16" s="134">
        <f t="shared" si="8"/>
        <v>0</v>
      </c>
      <c r="AM16" s="26">
        <f t="shared" si="49"/>
        <v>0</v>
      </c>
      <c r="AO16" s="130">
        <f t="shared" si="9"/>
        <v>0</v>
      </c>
      <c r="AP16" s="134">
        <f t="shared" si="10"/>
        <v>0</v>
      </c>
      <c r="AQ16" s="134">
        <f t="shared" si="11"/>
        <v>0</v>
      </c>
      <c r="AR16" s="134">
        <f t="shared" si="12"/>
        <v>0</v>
      </c>
      <c r="AS16" s="26">
        <f t="shared" si="41"/>
        <v>0</v>
      </c>
      <c r="AU16" s="130">
        <f t="shared" si="13"/>
        <v>0</v>
      </c>
      <c r="AV16" s="134">
        <f t="shared" si="14"/>
        <v>0</v>
      </c>
      <c r="AW16" s="134">
        <f t="shared" si="15"/>
        <v>0</v>
      </c>
      <c r="AX16" s="134">
        <f t="shared" si="16"/>
        <v>0</v>
      </c>
      <c r="AY16" s="26">
        <f t="shared" si="42"/>
        <v>0</v>
      </c>
      <c r="BA16" s="130">
        <f t="shared" si="17"/>
        <v>0</v>
      </c>
      <c r="BB16" s="134">
        <f t="shared" si="18"/>
        <v>0</v>
      </c>
      <c r="BC16" s="134">
        <f t="shared" si="19"/>
        <v>0</v>
      </c>
      <c r="BD16" s="134">
        <f t="shared" si="20"/>
        <v>0</v>
      </c>
      <c r="BE16" s="26">
        <f t="shared" si="43"/>
        <v>0</v>
      </c>
      <c r="BG16" s="130">
        <f t="shared" si="21"/>
        <v>0</v>
      </c>
      <c r="BH16" s="134">
        <f t="shared" si="22"/>
        <v>0</v>
      </c>
      <c r="BI16" s="134">
        <f t="shared" si="23"/>
        <v>0</v>
      </c>
      <c r="BJ16" s="134">
        <f t="shared" si="24"/>
        <v>0</v>
      </c>
      <c r="BK16" s="26">
        <f t="shared" si="44"/>
        <v>0</v>
      </c>
      <c r="BM16" s="130">
        <f t="shared" si="25"/>
        <v>0</v>
      </c>
      <c r="BN16" s="134">
        <f t="shared" si="26"/>
        <v>0</v>
      </c>
      <c r="BO16" s="134">
        <f t="shared" si="27"/>
        <v>0</v>
      </c>
      <c r="BP16" s="134">
        <f t="shared" si="28"/>
        <v>0</v>
      </c>
      <c r="BQ16" s="26">
        <f t="shared" si="45"/>
        <v>0</v>
      </c>
      <c r="BS16" s="130">
        <f t="shared" si="29"/>
        <v>0</v>
      </c>
      <c r="BT16" s="134">
        <f t="shared" si="30"/>
        <v>0</v>
      </c>
      <c r="BU16" s="134">
        <f t="shared" si="31"/>
        <v>0</v>
      </c>
      <c r="BV16" s="134">
        <f t="shared" si="32"/>
        <v>0</v>
      </c>
      <c r="BW16" s="26">
        <f t="shared" si="46"/>
        <v>0</v>
      </c>
      <c r="BY16" s="94">
        <f t="shared" si="33"/>
        <v>0</v>
      </c>
      <c r="BZ16" s="95">
        <f t="shared" si="34"/>
        <v>0</v>
      </c>
      <c r="CA16" s="96">
        <f t="shared" si="50"/>
        <v>0</v>
      </c>
    </row>
    <row r="17" spans="2:79" ht="13.2" customHeight="1" x14ac:dyDescent="0.25">
      <c r="B17" s="125" t="s">
        <v>5</v>
      </c>
      <c r="C17" s="125" t="s">
        <v>5</v>
      </c>
      <c r="D17" s="125" t="s">
        <v>5</v>
      </c>
      <c r="E17" s="125" t="s">
        <v>5</v>
      </c>
      <c r="F17" s="125" t="s">
        <v>5</v>
      </c>
      <c r="G17" s="51" t="s">
        <v>24</v>
      </c>
      <c r="H17" s="40">
        <v>0</v>
      </c>
      <c r="I17" s="15">
        <f t="shared" si="48"/>
        <v>0</v>
      </c>
      <c r="J17" s="42">
        <v>0</v>
      </c>
      <c r="K17" s="40">
        <v>0</v>
      </c>
      <c r="L17" s="42">
        <v>0</v>
      </c>
      <c r="M17" s="44" t="s">
        <v>5</v>
      </c>
      <c r="O17" s="40">
        <v>0</v>
      </c>
      <c r="P17" s="85">
        <v>0</v>
      </c>
      <c r="Q17" s="101" t="str">
        <f t="shared" ref="Q17:Q80" si="56">IF(P17&gt;85%,"max exceeded","")</f>
        <v/>
      </c>
      <c r="S17" s="25">
        <f t="shared" si="2"/>
        <v>0</v>
      </c>
      <c r="T17" s="104" t="str">
        <f t="shared" si="51"/>
        <v/>
      </c>
      <c r="U17" s="26">
        <f t="shared" si="36"/>
        <v>0</v>
      </c>
      <c r="W17" s="130">
        <f t="shared" si="52"/>
        <v>0</v>
      </c>
      <c r="X17" s="134">
        <f t="shared" si="53"/>
        <v>0</v>
      </c>
      <c r="Y17" s="134">
        <f t="shared" si="54"/>
        <v>0</v>
      </c>
      <c r="Z17" s="134">
        <f t="shared" si="3"/>
        <v>0</v>
      </c>
      <c r="AA17" s="26">
        <f t="shared" si="55"/>
        <v>0</v>
      </c>
      <c r="AC17" s="130">
        <f t="shared" si="37"/>
        <v>0</v>
      </c>
      <c r="AD17" s="134">
        <f t="shared" si="38"/>
        <v>0</v>
      </c>
      <c r="AE17" s="134">
        <f t="shared" si="39"/>
        <v>0</v>
      </c>
      <c r="AF17" s="134">
        <f t="shared" si="4"/>
        <v>0</v>
      </c>
      <c r="AG17" s="26">
        <f t="shared" si="40"/>
        <v>0</v>
      </c>
      <c r="AI17" s="130">
        <f t="shared" si="5"/>
        <v>0</v>
      </c>
      <c r="AJ17" s="134">
        <f t="shared" si="6"/>
        <v>0</v>
      </c>
      <c r="AK17" s="134">
        <f t="shared" si="7"/>
        <v>0</v>
      </c>
      <c r="AL17" s="134">
        <f t="shared" si="8"/>
        <v>0</v>
      </c>
      <c r="AM17" s="26">
        <f t="shared" si="49"/>
        <v>0</v>
      </c>
      <c r="AO17" s="130">
        <f t="shared" si="9"/>
        <v>0</v>
      </c>
      <c r="AP17" s="134">
        <f t="shared" si="10"/>
        <v>0</v>
      </c>
      <c r="AQ17" s="134">
        <f t="shared" si="11"/>
        <v>0</v>
      </c>
      <c r="AR17" s="134">
        <f t="shared" si="12"/>
        <v>0</v>
      </c>
      <c r="AS17" s="26">
        <f t="shared" si="41"/>
        <v>0</v>
      </c>
      <c r="AU17" s="130">
        <f t="shared" si="13"/>
        <v>0</v>
      </c>
      <c r="AV17" s="134">
        <f t="shared" si="14"/>
        <v>0</v>
      </c>
      <c r="AW17" s="134">
        <f t="shared" si="15"/>
        <v>0</v>
      </c>
      <c r="AX17" s="134">
        <f t="shared" si="16"/>
        <v>0</v>
      </c>
      <c r="AY17" s="26">
        <f t="shared" si="42"/>
        <v>0</v>
      </c>
      <c r="BA17" s="130">
        <f t="shared" si="17"/>
        <v>0</v>
      </c>
      <c r="BB17" s="134">
        <f t="shared" si="18"/>
        <v>0</v>
      </c>
      <c r="BC17" s="134">
        <f t="shared" si="19"/>
        <v>0</v>
      </c>
      <c r="BD17" s="134">
        <f t="shared" si="20"/>
        <v>0</v>
      </c>
      <c r="BE17" s="26">
        <f t="shared" si="43"/>
        <v>0</v>
      </c>
      <c r="BG17" s="130">
        <f t="shared" si="21"/>
        <v>0</v>
      </c>
      <c r="BH17" s="134">
        <f t="shared" si="22"/>
        <v>0</v>
      </c>
      <c r="BI17" s="134">
        <f t="shared" si="23"/>
        <v>0</v>
      </c>
      <c r="BJ17" s="134">
        <f t="shared" si="24"/>
        <v>0</v>
      </c>
      <c r="BK17" s="26">
        <f t="shared" si="44"/>
        <v>0</v>
      </c>
      <c r="BM17" s="130">
        <f t="shared" si="25"/>
        <v>0</v>
      </c>
      <c r="BN17" s="134">
        <f t="shared" si="26"/>
        <v>0</v>
      </c>
      <c r="BO17" s="134">
        <f t="shared" si="27"/>
        <v>0</v>
      </c>
      <c r="BP17" s="134">
        <f t="shared" si="28"/>
        <v>0</v>
      </c>
      <c r="BQ17" s="26">
        <f t="shared" si="45"/>
        <v>0</v>
      </c>
      <c r="BS17" s="130">
        <f t="shared" si="29"/>
        <v>0</v>
      </c>
      <c r="BT17" s="134">
        <f t="shared" si="30"/>
        <v>0</v>
      </c>
      <c r="BU17" s="134">
        <f t="shared" si="31"/>
        <v>0</v>
      </c>
      <c r="BV17" s="134">
        <f t="shared" si="32"/>
        <v>0</v>
      </c>
      <c r="BW17" s="26">
        <f t="shared" si="46"/>
        <v>0</v>
      </c>
      <c r="BY17" s="94">
        <f t="shared" si="33"/>
        <v>0</v>
      </c>
      <c r="BZ17" s="95">
        <f t="shared" si="34"/>
        <v>0</v>
      </c>
      <c r="CA17" s="96">
        <f t="shared" si="50"/>
        <v>0</v>
      </c>
    </row>
    <row r="18" spans="2:79" ht="13.2" customHeight="1" x14ac:dyDescent="0.25">
      <c r="B18" s="125" t="s">
        <v>5</v>
      </c>
      <c r="C18" s="125" t="s">
        <v>5</v>
      </c>
      <c r="D18" s="125" t="s">
        <v>5</v>
      </c>
      <c r="E18" s="125" t="s">
        <v>5</v>
      </c>
      <c r="F18" s="125" t="s">
        <v>5</v>
      </c>
      <c r="G18" s="51" t="s">
        <v>24</v>
      </c>
      <c r="H18" s="40">
        <v>0</v>
      </c>
      <c r="I18" s="15">
        <f t="shared" si="48"/>
        <v>0</v>
      </c>
      <c r="J18" s="42">
        <v>0</v>
      </c>
      <c r="K18" s="40">
        <v>0</v>
      </c>
      <c r="L18" s="42">
        <v>0</v>
      </c>
      <c r="M18" s="44" t="s">
        <v>5</v>
      </c>
      <c r="O18" s="40">
        <v>0</v>
      </c>
      <c r="P18" s="85">
        <v>0</v>
      </c>
      <c r="Q18" s="101" t="str">
        <f t="shared" si="56"/>
        <v/>
      </c>
      <c r="S18" s="25">
        <f t="shared" si="2"/>
        <v>0</v>
      </c>
      <c r="T18" s="104" t="str">
        <f t="shared" si="51"/>
        <v/>
      </c>
      <c r="U18" s="26">
        <f t="shared" si="36"/>
        <v>0</v>
      </c>
      <c r="W18" s="130">
        <f t="shared" si="52"/>
        <v>0</v>
      </c>
      <c r="X18" s="134">
        <f t="shared" si="53"/>
        <v>0</v>
      </c>
      <c r="Y18" s="134">
        <f t="shared" si="54"/>
        <v>0</v>
      </c>
      <c r="Z18" s="134">
        <f t="shared" si="3"/>
        <v>0</v>
      </c>
      <c r="AA18" s="26">
        <f t="shared" si="55"/>
        <v>0</v>
      </c>
      <c r="AC18" s="130">
        <f t="shared" si="37"/>
        <v>0</v>
      </c>
      <c r="AD18" s="134">
        <f t="shared" si="38"/>
        <v>0</v>
      </c>
      <c r="AE18" s="134">
        <f t="shared" si="39"/>
        <v>0</v>
      </c>
      <c r="AF18" s="134">
        <f t="shared" si="4"/>
        <v>0</v>
      </c>
      <c r="AG18" s="26">
        <f t="shared" si="40"/>
        <v>0</v>
      </c>
      <c r="AI18" s="130">
        <f t="shared" si="5"/>
        <v>0</v>
      </c>
      <c r="AJ18" s="134">
        <f t="shared" si="6"/>
        <v>0</v>
      </c>
      <c r="AK18" s="134">
        <f t="shared" si="7"/>
        <v>0</v>
      </c>
      <c r="AL18" s="134">
        <f t="shared" si="8"/>
        <v>0</v>
      </c>
      <c r="AM18" s="26">
        <f t="shared" si="49"/>
        <v>0</v>
      </c>
      <c r="AO18" s="130">
        <f t="shared" si="9"/>
        <v>0</v>
      </c>
      <c r="AP18" s="134">
        <f t="shared" si="10"/>
        <v>0</v>
      </c>
      <c r="AQ18" s="134">
        <f t="shared" si="11"/>
        <v>0</v>
      </c>
      <c r="AR18" s="134">
        <f t="shared" si="12"/>
        <v>0</v>
      </c>
      <c r="AS18" s="26">
        <f t="shared" si="41"/>
        <v>0</v>
      </c>
      <c r="AU18" s="130">
        <f t="shared" si="13"/>
        <v>0</v>
      </c>
      <c r="AV18" s="134">
        <f t="shared" si="14"/>
        <v>0</v>
      </c>
      <c r="AW18" s="134">
        <f t="shared" si="15"/>
        <v>0</v>
      </c>
      <c r="AX18" s="134">
        <f t="shared" si="16"/>
        <v>0</v>
      </c>
      <c r="AY18" s="26">
        <f t="shared" si="42"/>
        <v>0</v>
      </c>
      <c r="BA18" s="130">
        <f t="shared" si="17"/>
        <v>0</v>
      </c>
      <c r="BB18" s="134">
        <f t="shared" si="18"/>
        <v>0</v>
      </c>
      <c r="BC18" s="134">
        <f t="shared" si="19"/>
        <v>0</v>
      </c>
      <c r="BD18" s="134">
        <f t="shared" si="20"/>
        <v>0</v>
      </c>
      <c r="BE18" s="26">
        <f t="shared" si="43"/>
        <v>0</v>
      </c>
      <c r="BG18" s="130">
        <f t="shared" si="21"/>
        <v>0</v>
      </c>
      <c r="BH18" s="134">
        <f t="shared" si="22"/>
        <v>0</v>
      </c>
      <c r="BI18" s="134">
        <f t="shared" si="23"/>
        <v>0</v>
      </c>
      <c r="BJ18" s="134">
        <f t="shared" si="24"/>
        <v>0</v>
      </c>
      <c r="BK18" s="26">
        <f t="shared" si="44"/>
        <v>0</v>
      </c>
      <c r="BM18" s="130">
        <f t="shared" si="25"/>
        <v>0</v>
      </c>
      <c r="BN18" s="134">
        <f t="shared" si="26"/>
        <v>0</v>
      </c>
      <c r="BO18" s="134">
        <f t="shared" si="27"/>
        <v>0</v>
      </c>
      <c r="BP18" s="134">
        <f t="shared" si="28"/>
        <v>0</v>
      </c>
      <c r="BQ18" s="26">
        <f t="shared" si="45"/>
        <v>0</v>
      </c>
      <c r="BS18" s="130">
        <f t="shared" si="29"/>
        <v>0</v>
      </c>
      <c r="BT18" s="134">
        <f t="shared" si="30"/>
        <v>0</v>
      </c>
      <c r="BU18" s="134">
        <f t="shared" si="31"/>
        <v>0</v>
      </c>
      <c r="BV18" s="134">
        <f t="shared" si="32"/>
        <v>0</v>
      </c>
      <c r="BW18" s="26">
        <f t="shared" si="46"/>
        <v>0</v>
      </c>
      <c r="BY18" s="94">
        <f t="shared" si="33"/>
        <v>0</v>
      </c>
      <c r="BZ18" s="95">
        <f t="shared" si="34"/>
        <v>0</v>
      </c>
      <c r="CA18" s="96">
        <f t="shared" si="50"/>
        <v>0</v>
      </c>
    </row>
    <row r="19" spans="2:79" ht="13.2" customHeight="1" x14ac:dyDescent="0.25">
      <c r="B19" s="125" t="s">
        <v>5</v>
      </c>
      <c r="C19" s="125" t="s">
        <v>5</v>
      </c>
      <c r="D19" s="125" t="s">
        <v>5</v>
      </c>
      <c r="E19" s="125" t="s">
        <v>5</v>
      </c>
      <c r="F19" s="125" t="s">
        <v>5</v>
      </c>
      <c r="G19" s="51" t="s">
        <v>24</v>
      </c>
      <c r="H19" s="40">
        <v>0</v>
      </c>
      <c r="I19" s="15">
        <f t="shared" si="48"/>
        <v>0</v>
      </c>
      <c r="J19" s="42">
        <v>0</v>
      </c>
      <c r="K19" s="40">
        <v>0</v>
      </c>
      <c r="L19" s="42">
        <v>0</v>
      </c>
      <c r="M19" s="44" t="s">
        <v>5</v>
      </c>
      <c r="O19" s="40">
        <v>0</v>
      </c>
      <c r="P19" s="85">
        <v>0</v>
      </c>
      <c r="Q19" s="101" t="str">
        <f t="shared" si="56"/>
        <v/>
      </c>
      <c r="S19" s="25">
        <f t="shared" si="2"/>
        <v>0</v>
      </c>
      <c r="T19" s="104" t="str">
        <f t="shared" si="51"/>
        <v/>
      </c>
      <c r="U19" s="26">
        <f t="shared" si="36"/>
        <v>0</v>
      </c>
      <c r="W19" s="130">
        <f t="shared" si="52"/>
        <v>0</v>
      </c>
      <c r="X19" s="134">
        <f t="shared" si="53"/>
        <v>0</v>
      </c>
      <c r="Y19" s="134">
        <f t="shared" si="54"/>
        <v>0</v>
      </c>
      <c r="Z19" s="134">
        <f t="shared" si="3"/>
        <v>0</v>
      </c>
      <c r="AA19" s="26">
        <f t="shared" si="55"/>
        <v>0</v>
      </c>
      <c r="AC19" s="130">
        <f t="shared" si="37"/>
        <v>0</v>
      </c>
      <c r="AD19" s="134">
        <f t="shared" si="38"/>
        <v>0</v>
      </c>
      <c r="AE19" s="134">
        <f t="shared" si="39"/>
        <v>0</v>
      </c>
      <c r="AF19" s="134">
        <f t="shared" si="4"/>
        <v>0</v>
      </c>
      <c r="AG19" s="26">
        <f t="shared" si="40"/>
        <v>0</v>
      </c>
      <c r="AI19" s="130">
        <f t="shared" si="5"/>
        <v>0</v>
      </c>
      <c r="AJ19" s="134">
        <f t="shared" si="6"/>
        <v>0</v>
      </c>
      <c r="AK19" s="134">
        <f t="shared" si="7"/>
        <v>0</v>
      </c>
      <c r="AL19" s="134">
        <f t="shared" si="8"/>
        <v>0</v>
      </c>
      <c r="AM19" s="26">
        <f t="shared" si="49"/>
        <v>0</v>
      </c>
      <c r="AO19" s="130">
        <f t="shared" si="9"/>
        <v>0</v>
      </c>
      <c r="AP19" s="134">
        <f t="shared" si="10"/>
        <v>0</v>
      </c>
      <c r="AQ19" s="134">
        <f t="shared" si="11"/>
        <v>0</v>
      </c>
      <c r="AR19" s="134">
        <f t="shared" si="12"/>
        <v>0</v>
      </c>
      <c r="AS19" s="26">
        <f t="shared" si="41"/>
        <v>0</v>
      </c>
      <c r="AU19" s="130">
        <f t="shared" si="13"/>
        <v>0</v>
      </c>
      <c r="AV19" s="134">
        <f t="shared" si="14"/>
        <v>0</v>
      </c>
      <c r="AW19" s="134">
        <f t="shared" si="15"/>
        <v>0</v>
      </c>
      <c r="AX19" s="134">
        <f t="shared" si="16"/>
        <v>0</v>
      </c>
      <c r="AY19" s="26">
        <f t="shared" si="42"/>
        <v>0</v>
      </c>
      <c r="BA19" s="130">
        <f t="shared" si="17"/>
        <v>0</v>
      </c>
      <c r="BB19" s="134">
        <f t="shared" si="18"/>
        <v>0</v>
      </c>
      <c r="BC19" s="134">
        <f t="shared" si="19"/>
        <v>0</v>
      </c>
      <c r="BD19" s="134">
        <f t="shared" si="20"/>
        <v>0</v>
      </c>
      <c r="BE19" s="26">
        <f t="shared" si="43"/>
        <v>0</v>
      </c>
      <c r="BG19" s="130">
        <f t="shared" si="21"/>
        <v>0</v>
      </c>
      <c r="BH19" s="134">
        <f t="shared" si="22"/>
        <v>0</v>
      </c>
      <c r="BI19" s="134">
        <f t="shared" si="23"/>
        <v>0</v>
      </c>
      <c r="BJ19" s="134">
        <f t="shared" si="24"/>
        <v>0</v>
      </c>
      <c r="BK19" s="26">
        <f t="shared" si="44"/>
        <v>0</v>
      </c>
      <c r="BM19" s="130">
        <f t="shared" si="25"/>
        <v>0</v>
      </c>
      <c r="BN19" s="134">
        <f t="shared" si="26"/>
        <v>0</v>
      </c>
      <c r="BO19" s="134">
        <f t="shared" si="27"/>
        <v>0</v>
      </c>
      <c r="BP19" s="134">
        <f t="shared" si="28"/>
        <v>0</v>
      </c>
      <c r="BQ19" s="26">
        <f t="shared" si="45"/>
        <v>0</v>
      </c>
      <c r="BS19" s="130">
        <f t="shared" si="29"/>
        <v>0</v>
      </c>
      <c r="BT19" s="134">
        <f t="shared" si="30"/>
        <v>0</v>
      </c>
      <c r="BU19" s="134">
        <f t="shared" si="31"/>
        <v>0</v>
      </c>
      <c r="BV19" s="134">
        <f t="shared" si="32"/>
        <v>0</v>
      </c>
      <c r="BW19" s="26">
        <f t="shared" si="46"/>
        <v>0</v>
      </c>
      <c r="BY19" s="94">
        <f t="shared" si="33"/>
        <v>0</v>
      </c>
      <c r="BZ19" s="95">
        <f t="shared" si="34"/>
        <v>0</v>
      </c>
      <c r="CA19" s="96">
        <f t="shared" si="50"/>
        <v>0</v>
      </c>
    </row>
    <row r="20" spans="2:79" ht="13.2" customHeight="1" x14ac:dyDescent="0.25">
      <c r="B20" s="125" t="s">
        <v>5</v>
      </c>
      <c r="C20" s="125" t="s">
        <v>5</v>
      </c>
      <c r="D20" s="125" t="s">
        <v>5</v>
      </c>
      <c r="E20" s="125" t="s">
        <v>5</v>
      </c>
      <c r="F20" s="125" t="s">
        <v>5</v>
      </c>
      <c r="G20" s="51" t="s">
        <v>24</v>
      </c>
      <c r="H20" s="40">
        <v>0</v>
      </c>
      <c r="I20" s="15">
        <f t="shared" si="48"/>
        <v>0</v>
      </c>
      <c r="J20" s="42">
        <v>0</v>
      </c>
      <c r="K20" s="40">
        <v>0</v>
      </c>
      <c r="L20" s="42">
        <v>0</v>
      </c>
      <c r="M20" s="44" t="s">
        <v>5</v>
      </c>
      <c r="O20" s="40">
        <v>0</v>
      </c>
      <c r="P20" s="85">
        <v>0</v>
      </c>
      <c r="Q20" s="101" t="str">
        <f t="shared" si="56"/>
        <v/>
      </c>
      <c r="S20" s="25">
        <f t="shared" si="2"/>
        <v>0</v>
      </c>
      <c r="T20" s="104" t="str">
        <f t="shared" si="51"/>
        <v/>
      </c>
      <c r="U20" s="26">
        <f t="shared" si="36"/>
        <v>0</v>
      </c>
      <c r="W20" s="130">
        <f t="shared" si="52"/>
        <v>0</v>
      </c>
      <c r="X20" s="134">
        <f t="shared" si="53"/>
        <v>0</v>
      </c>
      <c r="Y20" s="134">
        <f t="shared" si="54"/>
        <v>0</v>
      </c>
      <c r="Z20" s="134">
        <f t="shared" si="3"/>
        <v>0</v>
      </c>
      <c r="AA20" s="26">
        <f t="shared" si="55"/>
        <v>0</v>
      </c>
      <c r="AC20" s="130">
        <f t="shared" si="37"/>
        <v>0</v>
      </c>
      <c r="AD20" s="134">
        <f t="shared" si="38"/>
        <v>0</v>
      </c>
      <c r="AE20" s="134">
        <f t="shared" si="39"/>
        <v>0</v>
      </c>
      <c r="AF20" s="134">
        <f t="shared" si="4"/>
        <v>0</v>
      </c>
      <c r="AG20" s="26">
        <f t="shared" si="40"/>
        <v>0</v>
      </c>
      <c r="AI20" s="130">
        <f t="shared" si="5"/>
        <v>0</v>
      </c>
      <c r="AJ20" s="134">
        <f t="shared" si="6"/>
        <v>0</v>
      </c>
      <c r="AK20" s="134">
        <f t="shared" si="7"/>
        <v>0</v>
      </c>
      <c r="AL20" s="134">
        <f t="shared" si="8"/>
        <v>0</v>
      </c>
      <c r="AM20" s="26">
        <f t="shared" si="49"/>
        <v>0</v>
      </c>
      <c r="AO20" s="130">
        <f t="shared" si="9"/>
        <v>0</v>
      </c>
      <c r="AP20" s="134">
        <f t="shared" si="10"/>
        <v>0</v>
      </c>
      <c r="AQ20" s="134">
        <f t="shared" si="11"/>
        <v>0</v>
      </c>
      <c r="AR20" s="134">
        <f t="shared" si="12"/>
        <v>0</v>
      </c>
      <c r="AS20" s="26">
        <f t="shared" si="41"/>
        <v>0</v>
      </c>
      <c r="AU20" s="130">
        <f t="shared" si="13"/>
        <v>0</v>
      </c>
      <c r="AV20" s="134">
        <f t="shared" si="14"/>
        <v>0</v>
      </c>
      <c r="AW20" s="134">
        <f t="shared" si="15"/>
        <v>0</v>
      </c>
      <c r="AX20" s="134">
        <f t="shared" si="16"/>
        <v>0</v>
      </c>
      <c r="AY20" s="26">
        <f t="shared" si="42"/>
        <v>0</v>
      </c>
      <c r="BA20" s="130">
        <f t="shared" si="17"/>
        <v>0</v>
      </c>
      <c r="BB20" s="134">
        <f t="shared" si="18"/>
        <v>0</v>
      </c>
      <c r="BC20" s="134">
        <f t="shared" si="19"/>
        <v>0</v>
      </c>
      <c r="BD20" s="134">
        <f t="shared" si="20"/>
        <v>0</v>
      </c>
      <c r="BE20" s="26">
        <f t="shared" si="43"/>
        <v>0</v>
      </c>
      <c r="BG20" s="130">
        <f t="shared" si="21"/>
        <v>0</v>
      </c>
      <c r="BH20" s="134">
        <f t="shared" si="22"/>
        <v>0</v>
      </c>
      <c r="BI20" s="134">
        <f t="shared" si="23"/>
        <v>0</v>
      </c>
      <c r="BJ20" s="134">
        <f t="shared" si="24"/>
        <v>0</v>
      </c>
      <c r="BK20" s="26">
        <f t="shared" si="44"/>
        <v>0</v>
      </c>
      <c r="BM20" s="130">
        <f t="shared" si="25"/>
        <v>0</v>
      </c>
      <c r="BN20" s="134">
        <f t="shared" si="26"/>
        <v>0</v>
      </c>
      <c r="BO20" s="134">
        <f t="shared" si="27"/>
        <v>0</v>
      </c>
      <c r="BP20" s="134">
        <f t="shared" si="28"/>
        <v>0</v>
      </c>
      <c r="BQ20" s="26">
        <f t="shared" si="45"/>
        <v>0</v>
      </c>
      <c r="BS20" s="130">
        <f t="shared" si="29"/>
        <v>0</v>
      </c>
      <c r="BT20" s="134">
        <f t="shared" si="30"/>
        <v>0</v>
      </c>
      <c r="BU20" s="134">
        <f t="shared" si="31"/>
        <v>0</v>
      </c>
      <c r="BV20" s="134">
        <f t="shared" si="32"/>
        <v>0</v>
      </c>
      <c r="BW20" s="26">
        <f t="shared" si="46"/>
        <v>0</v>
      </c>
      <c r="BY20" s="94">
        <f t="shared" si="33"/>
        <v>0</v>
      </c>
      <c r="BZ20" s="95">
        <f t="shared" si="34"/>
        <v>0</v>
      </c>
      <c r="CA20" s="96">
        <f t="shared" si="50"/>
        <v>0</v>
      </c>
    </row>
    <row r="21" spans="2:79" ht="13.2" customHeight="1" x14ac:dyDescent="0.25">
      <c r="B21" s="125" t="s">
        <v>5</v>
      </c>
      <c r="C21" s="125" t="s">
        <v>5</v>
      </c>
      <c r="D21" s="125" t="s">
        <v>5</v>
      </c>
      <c r="E21" s="125" t="s">
        <v>5</v>
      </c>
      <c r="F21" s="125" t="s">
        <v>5</v>
      </c>
      <c r="G21" s="51" t="s">
        <v>24</v>
      </c>
      <c r="H21" s="40">
        <v>0</v>
      </c>
      <c r="I21" s="15">
        <f t="shared" si="48"/>
        <v>0</v>
      </c>
      <c r="J21" s="42">
        <v>0</v>
      </c>
      <c r="K21" s="40">
        <v>0</v>
      </c>
      <c r="L21" s="42">
        <v>0</v>
      </c>
      <c r="M21" s="44" t="s">
        <v>5</v>
      </c>
      <c r="O21" s="40">
        <v>0</v>
      </c>
      <c r="P21" s="85">
        <v>0</v>
      </c>
      <c r="Q21" s="101" t="str">
        <f t="shared" si="56"/>
        <v/>
      </c>
      <c r="S21" s="25">
        <f t="shared" si="2"/>
        <v>0</v>
      </c>
      <c r="T21" s="104" t="str">
        <f t="shared" si="51"/>
        <v/>
      </c>
      <c r="U21" s="26">
        <f t="shared" si="36"/>
        <v>0</v>
      </c>
      <c r="W21" s="130">
        <f t="shared" si="52"/>
        <v>0</v>
      </c>
      <c r="X21" s="134">
        <f t="shared" si="53"/>
        <v>0</v>
      </c>
      <c r="Y21" s="134">
        <f t="shared" si="54"/>
        <v>0</v>
      </c>
      <c r="Z21" s="134">
        <f t="shared" si="3"/>
        <v>0</v>
      </c>
      <c r="AA21" s="26">
        <f t="shared" si="55"/>
        <v>0</v>
      </c>
      <c r="AC21" s="130">
        <f t="shared" si="37"/>
        <v>0</v>
      </c>
      <c r="AD21" s="134">
        <f t="shared" si="38"/>
        <v>0</v>
      </c>
      <c r="AE21" s="134">
        <f t="shared" si="39"/>
        <v>0</v>
      </c>
      <c r="AF21" s="134">
        <f t="shared" si="4"/>
        <v>0</v>
      </c>
      <c r="AG21" s="26">
        <f t="shared" si="40"/>
        <v>0</v>
      </c>
      <c r="AI21" s="130">
        <f t="shared" si="5"/>
        <v>0</v>
      </c>
      <c r="AJ21" s="134">
        <f t="shared" si="6"/>
        <v>0</v>
      </c>
      <c r="AK21" s="134">
        <f t="shared" si="7"/>
        <v>0</v>
      </c>
      <c r="AL21" s="134">
        <f t="shared" si="8"/>
        <v>0</v>
      </c>
      <c r="AM21" s="26">
        <f t="shared" si="49"/>
        <v>0</v>
      </c>
      <c r="AO21" s="130">
        <f t="shared" si="9"/>
        <v>0</v>
      </c>
      <c r="AP21" s="134">
        <f t="shared" si="10"/>
        <v>0</v>
      </c>
      <c r="AQ21" s="134">
        <f t="shared" si="11"/>
        <v>0</v>
      </c>
      <c r="AR21" s="134">
        <f t="shared" si="12"/>
        <v>0</v>
      </c>
      <c r="AS21" s="26">
        <f t="shared" si="41"/>
        <v>0</v>
      </c>
      <c r="AU21" s="130">
        <f t="shared" si="13"/>
        <v>0</v>
      </c>
      <c r="AV21" s="134">
        <f t="shared" si="14"/>
        <v>0</v>
      </c>
      <c r="AW21" s="134">
        <f t="shared" si="15"/>
        <v>0</v>
      </c>
      <c r="AX21" s="134">
        <f t="shared" si="16"/>
        <v>0</v>
      </c>
      <c r="AY21" s="26">
        <f t="shared" si="42"/>
        <v>0</v>
      </c>
      <c r="BA21" s="130">
        <f t="shared" si="17"/>
        <v>0</v>
      </c>
      <c r="BB21" s="134">
        <f t="shared" si="18"/>
        <v>0</v>
      </c>
      <c r="BC21" s="134">
        <f t="shared" si="19"/>
        <v>0</v>
      </c>
      <c r="BD21" s="134">
        <f t="shared" si="20"/>
        <v>0</v>
      </c>
      <c r="BE21" s="26">
        <f t="shared" si="43"/>
        <v>0</v>
      </c>
      <c r="BG21" s="130">
        <f t="shared" si="21"/>
        <v>0</v>
      </c>
      <c r="BH21" s="134">
        <f t="shared" si="22"/>
        <v>0</v>
      </c>
      <c r="BI21" s="134">
        <f t="shared" si="23"/>
        <v>0</v>
      </c>
      <c r="BJ21" s="134">
        <f t="shared" si="24"/>
        <v>0</v>
      </c>
      <c r="BK21" s="26">
        <f t="shared" si="44"/>
        <v>0</v>
      </c>
      <c r="BM21" s="130">
        <f t="shared" si="25"/>
        <v>0</v>
      </c>
      <c r="BN21" s="134">
        <f t="shared" si="26"/>
        <v>0</v>
      </c>
      <c r="BO21" s="134">
        <f t="shared" si="27"/>
        <v>0</v>
      </c>
      <c r="BP21" s="134">
        <f t="shared" si="28"/>
        <v>0</v>
      </c>
      <c r="BQ21" s="26">
        <f t="shared" si="45"/>
        <v>0</v>
      </c>
      <c r="BS21" s="130">
        <f t="shared" si="29"/>
        <v>0</v>
      </c>
      <c r="BT21" s="134">
        <f t="shared" si="30"/>
        <v>0</v>
      </c>
      <c r="BU21" s="134">
        <f t="shared" si="31"/>
        <v>0</v>
      </c>
      <c r="BV21" s="134">
        <f t="shared" si="32"/>
        <v>0</v>
      </c>
      <c r="BW21" s="26">
        <f t="shared" si="46"/>
        <v>0</v>
      </c>
      <c r="BY21" s="94">
        <f t="shared" si="33"/>
        <v>0</v>
      </c>
      <c r="BZ21" s="95">
        <f t="shared" si="34"/>
        <v>0</v>
      </c>
      <c r="CA21" s="96">
        <f t="shared" si="50"/>
        <v>0</v>
      </c>
    </row>
    <row r="22" spans="2:79" ht="13.2" customHeight="1" x14ac:dyDescent="0.25">
      <c r="B22" s="125" t="s">
        <v>5</v>
      </c>
      <c r="C22" s="125" t="s">
        <v>5</v>
      </c>
      <c r="D22" s="125" t="s">
        <v>5</v>
      </c>
      <c r="E22" s="125" t="s">
        <v>5</v>
      </c>
      <c r="F22" s="125" t="s">
        <v>5</v>
      </c>
      <c r="G22" s="51" t="s">
        <v>24</v>
      </c>
      <c r="H22" s="40">
        <v>0</v>
      </c>
      <c r="I22" s="15">
        <f t="shared" si="48"/>
        <v>0</v>
      </c>
      <c r="J22" s="42">
        <v>0</v>
      </c>
      <c r="K22" s="40">
        <v>0</v>
      </c>
      <c r="L22" s="42">
        <v>0</v>
      </c>
      <c r="M22" s="44" t="s">
        <v>5</v>
      </c>
      <c r="O22" s="40">
        <v>0</v>
      </c>
      <c r="P22" s="85">
        <v>0</v>
      </c>
      <c r="Q22" s="101" t="str">
        <f t="shared" si="56"/>
        <v/>
      </c>
      <c r="S22" s="25">
        <f t="shared" si="2"/>
        <v>0</v>
      </c>
      <c r="T22" s="104" t="str">
        <f t="shared" si="51"/>
        <v/>
      </c>
      <c r="U22" s="26">
        <f t="shared" si="36"/>
        <v>0</v>
      </c>
      <c r="W22" s="130">
        <f t="shared" si="52"/>
        <v>0</v>
      </c>
      <c r="X22" s="134">
        <f t="shared" si="53"/>
        <v>0</v>
      </c>
      <c r="Y22" s="134">
        <f t="shared" si="54"/>
        <v>0</v>
      </c>
      <c r="Z22" s="134">
        <f t="shared" si="3"/>
        <v>0</v>
      </c>
      <c r="AA22" s="26">
        <f t="shared" si="55"/>
        <v>0</v>
      </c>
      <c r="AC22" s="130">
        <f t="shared" si="37"/>
        <v>0</v>
      </c>
      <c r="AD22" s="134">
        <f t="shared" si="38"/>
        <v>0</v>
      </c>
      <c r="AE22" s="134">
        <f t="shared" si="39"/>
        <v>0</v>
      </c>
      <c r="AF22" s="134">
        <f t="shared" si="4"/>
        <v>0</v>
      </c>
      <c r="AG22" s="26">
        <f t="shared" si="40"/>
        <v>0</v>
      </c>
      <c r="AI22" s="130">
        <f t="shared" si="5"/>
        <v>0</v>
      </c>
      <c r="AJ22" s="134">
        <f t="shared" si="6"/>
        <v>0</v>
      </c>
      <c r="AK22" s="134">
        <f t="shared" si="7"/>
        <v>0</v>
      </c>
      <c r="AL22" s="134">
        <f t="shared" si="8"/>
        <v>0</v>
      </c>
      <c r="AM22" s="26">
        <f t="shared" si="49"/>
        <v>0</v>
      </c>
      <c r="AO22" s="130">
        <f t="shared" si="9"/>
        <v>0</v>
      </c>
      <c r="AP22" s="134">
        <f t="shared" si="10"/>
        <v>0</v>
      </c>
      <c r="AQ22" s="134">
        <f t="shared" si="11"/>
        <v>0</v>
      </c>
      <c r="AR22" s="134">
        <f t="shared" si="12"/>
        <v>0</v>
      </c>
      <c r="AS22" s="26">
        <f t="shared" si="41"/>
        <v>0</v>
      </c>
      <c r="AU22" s="130">
        <f t="shared" si="13"/>
        <v>0</v>
      </c>
      <c r="AV22" s="134">
        <f t="shared" si="14"/>
        <v>0</v>
      </c>
      <c r="AW22" s="134">
        <f t="shared" si="15"/>
        <v>0</v>
      </c>
      <c r="AX22" s="134">
        <f t="shared" si="16"/>
        <v>0</v>
      </c>
      <c r="AY22" s="26">
        <f t="shared" si="42"/>
        <v>0</v>
      </c>
      <c r="BA22" s="130">
        <f t="shared" si="17"/>
        <v>0</v>
      </c>
      <c r="BB22" s="134">
        <f t="shared" si="18"/>
        <v>0</v>
      </c>
      <c r="BC22" s="134">
        <f t="shared" si="19"/>
        <v>0</v>
      </c>
      <c r="BD22" s="134">
        <f t="shared" si="20"/>
        <v>0</v>
      </c>
      <c r="BE22" s="26">
        <f t="shared" si="43"/>
        <v>0</v>
      </c>
      <c r="BG22" s="130">
        <f t="shared" si="21"/>
        <v>0</v>
      </c>
      <c r="BH22" s="134">
        <f t="shared" si="22"/>
        <v>0</v>
      </c>
      <c r="BI22" s="134">
        <f t="shared" si="23"/>
        <v>0</v>
      </c>
      <c r="BJ22" s="134">
        <f t="shared" si="24"/>
        <v>0</v>
      </c>
      <c r="BK22" s="26">
        <f t="shared" si="44"/>
        <v>0</v>
      </c>
      <c r="BM22" s="130">
        <f t="shared" si="25"/>
        <v>0</v>
      </c>
      <c r="BN22" s="134">
        <f t="shared" si="26"/>
        <v>0</v>
      </c>
      <c r="BO22" s="134">
        <f t="shared" si="27"/>
        <v>0</v>
      </c>
      <c r="BP22" s="134">
        <f t="shared" si="28"/>
        <v>0</v>
      </c>
      <c r="BQ22" s="26">
        <f t="shared" si="45"/>
        <v>0</v>
      </c>
      <c r="BS22" s="130">
        <f t="shared" si="29"/>
        <v>0</v>
      </c>
      <c r="BT22" s="134">
        <f t="shared" si="30"/>
        <v>0</v>
      </c>
      <c r="BU22" s="134">
        <f t="shared" si="31"/>
        <v>0</v>
      </c>
      <c r="BV22" s="134">
        <f t="shared" si="32"/>
        <v>0</v>
      </c>
      <c r="BW22" s="26">
        <f t="shared" si="46"/>
        <v>0</v>
      </c>
      <c r="BY22" s="94">
        <f t="shared" si="33"/>
        <v>0</v>
      </c>
      <c r="BZ22" s="95">
        <f t="shared" si="34"/>
        <v>0</v>
      </c>
      <c r="CA22" s="96">
        <f t="shared" si="50"/>
        <v>0</v>
      </c>
    </row>
    <row r="23" spans="2:79" ht="13.2" customHeight="1" x14ac:dyDescent="0.25">
      <c r="B23" s="125" t="s">
        <v>5</v>
      </c>
      <c r="C23" s="125" t="s">
        <v>5</v>
      </c>
      <c r="D23" s="125" t="s">
        <v>5</v>
      </c>
      <c r="E23" s="125" t="s">
        <v>5</v>
      </c>
      <c r="F23" s="125" t="s">
        <v>5</v>
      </c>
      <c r="G23" s="51" t="s">
        <v>24</v>
      </c>
      <c r="H23" s="40">
        <v>0</v>
      </c>
      <c r="I23" s="15">
        <f t="shared" si="48"/>
        <v>0</v>
      </c>
      <c r="J23" s="42">
        <v>0</v>
      </c>
      <c r="K23" s="40">
        <v>0</v>
      </c>
      <c r="L23" s="42">
        <v>0</v>
      </c>
      <c r="M23" s="44" t="s">
        <v>5</v>
      </c>
      <c r="O23" s="40">
        <v>0</v>
      </c>
      <c r="P23" s="85">
        <v>0</v>
      </c>
      <c r="Q23" s="101" t="str">
        <f t="shared" si="56"/>
        <v/>
      </c>
      <c r="S23" s="25">
        <f t="shared" si="2"/>
        <v>0</v>
      </c>
      <c r="T23" s="104" t="str">
        <f t="shared" si="51"/>
        <v/>
      </c>
      <c r="U23" s="26">
        <f t="shared" si="36"/>
        <v>0</v>
      </c>
      <c r="W23" s="130">
        <f t="shared" si="52"/>
        <v>0</v>
      </c>
      <c r="X23" s="134">
        <f t="shared" si="53"/>
        <v>0</v>
      </c>
      <c r="Y23" s="134">
        <f t="shared" si="54"/>
        <v>0</v>
      </c>
      <c r="Z23" s="134">
        <f t="shared" si="3"/>
        <v>0</v>
      </c>
      <c r="AA23" s="26">
        <f t="shared" si="55"/>
        <v>0</v>
      </c>
      <c r="AC23" s="130">
        <f t="shared" si="37"/>
        <v>0</v>
      </c>
      <c r="AD23" s="134">
        <f t="shared" si="38"/>
        <v>0</v>
      </c>
      <c r="AE23" s="134">
        <f t="shared" si="39"/>
        <v>0</v>
      </c>
      <c r="AF23" s="134">
        <f t="shared" si="4"/>
        <v>0</v>
      </c>
      <c r="AG23" s="26">
        <f t="shared" si="40"/>
        <v>0</v>
      </c>
      <c r="AI23" s="130">
        <f t="shared" si="5"/>
        <v>0</v>
      </c>
      <c r="AJ23" s="134">
        <f t="shared" si="6"/>
        <v>0</v>
      </c>
      <c r="AK23" s="134">
        <f t="shared" si="7"/>
        <v>0</v>
      </c>
      <c r="AL23" s="134">
        <f t="shared" si="8"/>
        <v>0</v>
      </c>
      <c r="AM23" s="26">
        <f t="shared" si="49"/>
        <v>0</v>
      </c>
      <c r="AO23" s="130">
        <f t="shared" si="9"/>
        <v>0</v>
      </c>
      <c r="AP23" s="134">
        <f t="shared" si="10"/>
        <v>0</v>
      </c>
      <c r="AQ23" s="134">
        <f t="shared" si="11"/>
        <v>0</v>
      </c>
      <c r="AR23" s="134">
        <f t="shared" si="12"/>
        <v>0</v>
      </c>
      <c r="AS23" s="26">
        <f t="shared" si="41"/>
        <v>0</v>
      </c>
      <c r="AU23" s="130">
        <f t="shared" si="13"/>
        <v>0</v>
      </c>
      <c r="AV23" s="134">
        <f t="shared" si="14"/>
        <v>0</v>
      </c>
      <c r="AW23" s="134">
        <f t="shared" si="15"/>
        <v>0</v>
      </c>
      <c r="AX23" s="134">
        <f t="shared" si="16"/>
        <v>0</v>
      </c>
      <c r="AY23" s="26">
        <f t="shared" si="42"/>
        <v>0</v>
      </c>
      <c r="BA23" s="130">
        <f t="shared" si="17"/>
        <v>0</v>
      </c>
      <c r="BB23" s="134">
        <f t="shared" si="18"/>
        <v>0</v>
      </c>
      <c r="BC23" s="134">
        <f t="shared" si="19"/>
        <v>0</v>
      </c>
      <c r="BD23" s="134">
        <f t="shared" si="20"/>
        <v>0</v>
      </c>
      <c r="BE23" s="26">
        <f t="shared" si="43"/>
        <v>0</v>
      </c>
      <c r="BG23" s="130">
        <f t="shared" si="21"/>
        <v>0</v>
      </c>
      <c r="BH23" s="134">
        <f t="shared" si="22"/>
        <v>0</v>
      </c>
      <c r="BI23" s="134">
        <f t="shared" si="23"/>
        <v>0</v>
      </c>
      <c r="BJ23" s="134">
        <f t="shared" si="24"/>
        <v>0</v>
      </c>
      <c r="BK23" s="26">
        <f t="shared" si="44"/>
        <v>0</v>
      </c>
      <c r="BM23" s="130">
        <f t="shared" si="25"/>
        <v>0</v>
      </c>
      <c r="BN23" s="134">
        <f t="shared" si="26"/>
        <v>0</v>
      </c>
      <c r="BO23" s="134">
        <f t="shared" si="27"/>
        <v>0</v>
      </c>
      <c r="BP23" s="134">
        <f t="shared" si="28"/>
        <v>0</v>
      </c>
      <c r="BQ23" s="26">
        <f t="shared" si="45"/>
        <v>0</v>
      </c>
      <c r="BS23" s="130">
        <f t="shared" si="29"/>
        <v>0</v>
      </c>
      <c r="BT23" s="134">
        <f t="shared" si="30"/>
        <v>0</v>
      </c>
      <c r="BU23" s="134">
        <f t="shared" si="31"/>
        <v>0</v>
      </c>
      <c r="BV23" s="134">
        <f t="shared" si="32"/>
        <v>0</v>
      </c>
      <c r="BW23" s="26">
        <f t="shared" si="46"/>
        <v>0</v>
      </c>
      <c r="BY23" s="94">
        <f t="shared" si="33"/>
        <v>0</v>
      </c>
      <c r="BZ23" s="95">
        <f t="shared" si="34"/>
        <v>0</v>
      </c>
      <c r="CA23" s="96">
        <f t="shared" si="50"/>
        <v>0</v>
      </c>
    </row>
    <row r="24" spans="2:79" ht="13.2" customHeight="1" x14ac:dyDescent="0.25">
      <c r="B24" s="125" t="s">
        <v>5</v>
      </c>
      <c r="C24" s="125" t="s">
        <v>5</v>
      </c>
      <c r="D24" s="125" t="s">
        <v>5</v>
      </c>
      <c r="E24" s="125" t="s">
        <v>5</v>
      </c>
      <c r="F24" s="125" t="s">
        <v>5</v>
      </c>
      <c r="G24" s="51" t="s">
        <v>24</v>
      </c>
      <c r="H24" s="40">
        <v>0</v>
      </c>
      <c r="I24" s="15">
        <f t="shared" si="48"/>
        <v>0</v>
      </c>
      <c r="J24" s="42">
        <v>0</v>
      </c>
      <c r="K24" s="40">
        <v>0</v>
      </c>
      <c r="L24" s="42">
        <v>0</v>
      </c>
      <c r="M24" s="44" t="s">
        <v>5</v>
      </c>
      <c r="O24" s="40">
        <v>0</v>
      </c>
      <c r="P24" s="85">
        <v>0</v>
      </c>
      <c r="Q24" s="101" t="str">
        <f t="shared" si="56"/>
        <v/>
      </c>
      <c r="S24" s="25">
        <f t="shared" si="2"/>
        <v>0</v>
      </c>
      <c r="T24" s="104" t="str">
        <f t="shared" si="51"/>
        <v/>
      </c>
      <c r="U24" s="26">
        <f t="shared" si="36"/>
        <v>0</v>
      </c>
      <c r="W24" s="130">
        <f t="shared" si="52"/>
        <v>0</v>
      </c>
      <c r="X24" s="134">
        <f t="shared" si="53"/>
        <v>0</v>
      </c>
      <c r="Y24" s="134">
        <f t="shared" si="54"/>
        <v>0</v>
      </c>
      <c r="Z24" s="134">
        <f t="shared" si="3"/>
        <v>0</v>
      </c>
      <c r="AA24" s="26">
        <f t="shared" si="55"/>
        <v>0</v>
      </c>
      <c r="AC24" s="130">
        <f t="shared" si="37"/>
        <v>0</v>
      </c>
      <c r="AD24" s="134">
        <f t="shared" si="38"/>
        <v>0</v>
      </c>
      <c r="AE24" s="134">
        <f t="shared" si="39"/>
        <v>0</v>
      </c>
      <c r="AF24" s="134">
        <f t="shared" si="4"/>
        <v>0</v>
      </c>
      <c r="AG24" s="26">
        <f t="shared" si="40"/>
        <v>0</v>
      </c>
      <c r="AI24" s="130">
        <f t="shared" si="5"/>
        <v>0</v>
      </c>
      <c r="AJ24" s="134">
        <f t="shared" si="6"/>
        <v>0</v>
      </c>
      <c r="AK24" s="134">
        <f t="shared" si="7"/>
        <v>0</v>
      </c>
      <c r="AL24" s="134">
        <f t="shared" si="8"/>
        <v>0</v>
      </c>
      <c r="AM24" s="26">
        <f t="shared" si="49"/>
        <v>0</v>
      </c>
      <c r="AO24" s="130">
        <f t="shared" si="9"/>
        <v>0</v>
      </c>
      <c r="AP24" s="134">
        <f t="shared" si="10"/>
        <v>0</v>
      </c>
      <c r="AQ24" s="134">
        <f t="shared" si="11"/>
        <v>0</v>
      </c>
      <c r="AR24" s="134">
        <f t="shared" si="12"/>
        <v>0</v>
      </c>
      <c r="AS24" s="26">
        <f t="shared" si="41"/>
        <v>0</v>
      </c>
      <c r="AU24" s="130">
        <f t="shared" si="13"/>
        <v>0</v>
      </c>
      <c r="AV24" s="134">
        <f t="shared" si="14"/>
        <v>0</v>
      </c>
      <c r="AW24" s="134">
        <f t="shared" si="15"/>
        <v>0</v>
      </c>
      <c r="AX24" s="134">
        <f t="shared" si="16"/>
        <v>0</v>
      </c>
      <c r="AY24" s="26">
        <f t="shared" si="42"/>
        <v>0</v>
      </c>
      <c r="BA24" s="130">
        <f t="shared" si="17"/>
        <v>0</v>
      </c>
      <c r="BB24" s="134">
        <f t="shared" si="18"/>
        <v>0</v>
      </c>
      <c r="BC24" s="134">
        <f t="shared" si="19"/>
        <v>0</v>
      </c>
      <c r="BD24" s="134">
        <f t="shared" si="20"/>
        <v>0</v>
      </c>
      <c r="BE24" s="26">
        <f t="shared" si="43"/>
        <v>0</v>
      </c>
      <c r="BG24" s="130">
        <f t="shared" si="21"/>
        <v>0</v>
      </c>
      <c r="BH24" s="134">
        <f t="shared" si="22"/>
        <v>0</v>
      </c>
      <c r="BI24" s="134">
        <f t="shared" si="23"/>
        <v>0</v>
      </c>
      <c r="BJ24" s="134">
        <f t="shared" si="24"/>
        <v>0</v>
      </c>
      <c r="BK24" s="26">
        <f t="shared" si="44"/>
        <v>0</v>
      </c>
      <c r="BM24" s="130">
        <f t="shared" si="25"/>
        <v>0</v>
      </c>
      <c r="BN24" s="134">
        <f t="shared" si="26"/>
        <v>0</v>
      </c>
      <c r="BO24" s="134">
        <f t="shared" si="27"/>
        <v>0</v>
      </c>
      <c r="BP24" s="134">
        <f t="shared" si="28"/>
        <v>0</v>
      </c>
      <c r="BQ24" s="26">
        <f t="shared" si="45"/>
        <v>0</v>
      </c>
      <c r="BS24" s="130">
        <f t="shared" si="29"/>
        <v>0</v>
      </c>
      <c r="BT24" s="134">
        <f t="shared" si="30"/>
        <v>0</v>
      </c>
      <c r="BU24" s="134">
        <f t="shared" si="31"/>
        <v>0</v>
      </c>
      <c r="BV24" s="134">
        <f t="shared" si="32"/>
        <v>0</v>
      </c>
      <c r="BW24" s="26">
        <f t="shared" si="46"/>
        <v>0</v>
      </c>
      <c r="BY24" s="94">
        <f t="shared" si="33"/>
        <v>0</v>
      </c>
      <c r="BZ24" s="95">
        <f t="shared" si="34"/>
        <v>0</v>
      </c>
      <c r="CA24" s="96">
        <f t="shared" si="50"/>
        <v>0</v>
      </c>
    </row>
    <row r="25" spans="2:79" ht="13.2" customHeight="1" x14ac:dyDescent="0.25">
      <c r="B25" s="125" t="s">
        <v>5</v>
      </c>
      <c r="C25" s="125" t="s">
        <v>5</v>
      </c>
      <c r="D25" s="125" t="s">
        <v>5</v>
      </c>
      <c r="E25" s="125" t="s">
        <v>5</v>
      </c>
      <c r="F25" s="125" t="s">
        <v>5</v>
      </c>
      <c r="G25" s="51" t="s">
        <v>24</v>
      </c>
      <c r="H25" s="40">
        <v>0</v>
      </c>
      <c r="I25" s="15">
        <f t="shared" si="48"/>
        <v>0</v>
      </c>
      <c r="J25" s="42">
        <v>0</v>
      </c>
      <c r="K25" s="40">
        <v>0</v>
      </c>
      <c r="L25" s="42">
        <v>0</v>
      </c>
      <c r="M25" s="44" t="s">
        <v>5</v>
      </c>
      <c r="O25" s="40">
        <v>0</v>
      </c>
      <c r="P25" s="85">
        <v>0</v>
      </c>
      <c r="Q25" s="101" t="str">
        <f t="shared" si="56"/>
        <v/>
      </c>
      <c r="S25" s="25">
        <f t="shared" si="2"/>
        <v>0</v>
      </c>
      <c r="T25" s="104" t="str">
        <f t="shared" si="51"/>
        <v/>
      </c>
      <c r="U25" s="26">
        <f t="shared" si="36"/>
        <v>0</v>
      </c>
      <c r="W25" s="130">
        <f t="shared" si="52"/>
        <v>0</v>
      </c>
      <c r="X25" s="134">
        <f t="shared" si="53"/>
        <v>0</v>
      </c>
      <c r="Y25" s="134">
        <f t="shared" si="54"/>
        <v>0</v>
      </c>
      <c r="Z25" s="134">
        <f t="shared" si="3"/>
        <v>0</v>
      </c>
      <c r="AA25" s="26">
        <f t="shared" si="55"/>
        <v>0</v>
      </c>
      <c r="AC25" s="130">
        <f t="shared" si="37"/>
        <v>0</v>
      </c>
      <c r="AD25" s="134">
        <f t="shared" si="38"/>
        <v>0</v>
      </c>
      <c r="AE25" s="134">
        <f t="shared" si="39"/>
        <v>0</v>
      </c>
      <c r="AF25" s="134">
        <f t="shared" si="4"/>
        <v>0</v>
      </c>
      <c r="AG25" s="26">
        <f t="shared" si="40"/>
        <v>0</v>
      </c>
      <c r="AI25" s="130">
        <f t="shared" si="5"/>
        <v>0</v>
      </c>
      <c r="AJ25" s="134">
        <f t="shared" si="6"/>
        <v>0</v>
      </c>
      <c r="AK25" s="134">
        <f t="shared" si="7"/>
        <v>0</v>
      </c>
      <c r="AL25" s="134">
        <f t="shared" si="8"/>
        <v>0</v>
      </c>
      <c r="AM25" s="26">
        <f t="shared" si="49"/>
        <v>0</v>
      </c>
      <c r="AO25" s="130">
        <f t="shared" si="9"/>
        <v>0</v>
      </c>
      <c r="AP25" s="134">
        <f t="shared" si="10"/>
        <v>0</v>
      </c>
      <c r="AQ25" s="134">
        <f t="shared" si="11"/>
        <v>0</v>
      </c>
      <c r="AR25" s="134">
        <f t="shared" si="12"/>
        <v>0</v>
      </c>
      <c r="AS25" s="26">
        <f t="shared" si="41"/>
        <v>0</v>
      </c>
      <c r="AU25" s="130">
        <f t="shared" si="13"/>
        <v>0</v>
      </c>
      <c r="AV25" s="134">
        <f t="shared" si="14"/>
        <v>0</v>
      </c>
      <c r="AW25" s="134">
        <f t="shared" si="15"/>
        <v>0</v>
      </c>
      <c r="AX25" s="134">
        <f t="shared" si="16"/>
        <v>0</v>
      </c>
      <c r="AY25" s="26">
        <f t="shared" si="42"/>
        <v>0</v>
      </c>
      <c r="BA25" s="130">
        <f t="shared" si="17"/>
        <v>0</v>
      </c>
      <c r="BB25" s="134">
        <f t="shared" si="18"/>
        <v>0</v>
      </c>
      <c r="BC25" s="134">
        <f t="shared" si="19"/>
        <v>0</v>
      </c>
      <c r="BD25" s="134">
        <f t="shared" si="20"/>
        <v>0</v>
      </c>
      <c r="BE25" s="26">
        <f t="shared" si="43"/>
        <v>0</v>
      </c>
      <c r="BG25" s="130">
        <f t="shared" si="21"/>
        <v>0</v>
      </c>
      <c r="BH25" s="134">
        <f t="shared" si="22"/>
        <v>0</v>
      </c>
      <c r="BI25" s="134">
        <f t="shared" si="23"/>
        <v>0</v>
      </c>
      <c r="BJ25" s="134">
        <f t="shared" si="24"/>
        <v>0</v>
      </c>
      <c r="BK25" s="26">
        <f t="shared" si="44"/>
        <v>0</v>
      </c>
      <c r="BM25" s="130">
        <f t="shared" si="25"/>
        <v>0</v>
      </c>
      <c r="BN25" s="134">
        <f t="shared" si="26"/>
        <v>0</v>
      </c>
      <c r="BO25" s="134">
        <f t="shared" si="27"/>
        <v>0</v>
      </c>
      <c r="BP25" s="134">
        <f t="shared" si="28"/>
        <v>0</v>
      </c>
      <c r="BQ25" s="26">
        <f t="shared" si="45"/>
        <v>0</v>
      </c>
      <c r="BS25" s="130">
        <f t="shared" si="29"/>
        <v>0</v>
      </c>
      <c r="BT25" s="134">
        <f t="shared" si="30"/>
        <v>0</v>
      </c>
      <c r="BU25" s="134">
        <f t="shared" si="31"/>
        <v>0</v>
      </c>
      <c r="BV25" s="134">
        <f t="shared" si="32"/>
        <v>0</v>
      </c>
      <c r="BW25" s="26">
        <f t="shared" si="46"/>
        <v>0</v>
      </c>
      <c r="BY25" s="94">
        <f t="shared" si="33"/>
        <v>0</v>
      </c>
      <c r="BZ25" s="95">
        <f t="shared" si="34"/>
        <v>0</v>
      </c>
      <c r="CA25" s="96">
        <f t="shared" si="50"/>
        <v>0</v>
      </c>
    </row>
    <row r="26" spans="2:79" ht="13.2" customHeight="1" x14ac:dyDescent="0.25">
      <c r="B26" s="125" t="s">
        <v>5</v>
      </c>
      <c r="C26" s="125" t="s">
        <v>5</v>
      </c>
      <c r="D26" s="125" t="s">
        <v>5</v>
      </c>
      <c r="E26" s="125" t="s">
        <v>5</v>
      </c>
      <c r="F26" s="125" t="s">
        <v>5</v>
      </c>
      <c r="G26" s="51" t="s">
        <v>24</v>
      </c>
      <c r="H26" s="40">
        <v>0</v>
      </c>
      <c r="I26" s="15">
        <f t="shared" si="48"/>
        <v>0</v>
      </c>
      <c r="J26" s="42">
        <v>0</v>
      </c>
      <c r="K26" s="40">
        <v>0</v>
      </c>
      <c r="L26" s="42">
        <v>0</v>
      </c>
      <c r="M26" s="44" t="s">
        <v>5</v>
      </c>
      <c r="O26" s="40">
        <v>0</v>
      </c>
      <c r="P26" s="85">
        <v>0</v>
      </c>
      <c r="Q26" s="101" t="str">
        <f t="shared" si="56"/>
        <v/>
      </c>
      <c r="S26" s="25">
        <f t="shared" si="2"/>
        <v>0</v>
      </c>
      <c r="T26" s="104" t="str">
        <f t="shared" si="51"/>
        <v/>
      </c>
      <c r="U26" s="26">
        <f t="shared" si="36"/>
        <v>0</v>
      </c>
      <c r="W26" s="130">
        <f t="shared" si="52"/>
        <v>0</v>
      </c>
      <c r="X26" s="134">
        <f t="shared" si="53"/>
        <v>0</v>
      </c>
      <c r="Y26" s="134">
        <f t="shared" si="54"/>
        <v>0</v>
      </c>
      <c r="Z26" s="134">
        <f t="shared" si="3"/>
        <v>0</v>
      </c>
      <c r="AA26" s="26">
        <f t="shared" si="55"/>
        <v>0</v>
      </c>
      <c r="AC26" s="130">
        <f t="shared" si="37"/>
        <v>0</v>
      </c>
      <c r="AD26" s="134">
        <f t="shared" si="38"/>
        <v>0</v>
      </c>
      <c r="AE26" s="134">
        <f t="shared" si="39"/>
        <v>0</v>
      </c>
      <c r="AF26" s="134">
        <f t="shared" si="4"/>
        <v>0</v>
      </c>
      <c r="AG26" s="26">
        <f t="shared" si="40"/>
        <v>0</v>
      </c>
      <c r="AI26" s="130">
        <f t="shared" si="5"/>
        <v>0</v>
      </c>
      <c r="AJ26" s="134">
        <f t="shared" si="6"/>
        <v>0</v>
      </c>
      <c r="AK26" s="134">
        <f t="shared" si="7"/>
        <v>0</v>
      </c>
      <c r="AL26" s="134">
        <f t="shared" si="8"/>
        <v>0</v>
      </c>
      <c r="AM26" s="26">
        <f t="shared" si="49"/>
        <v>0</v>
      </c>
      <c r="AO26" s="130">
        <f t="shared" si="9"/>
        <v>0</v>
      </c>
      <c r="AP26" s="134">
        <f t="shared" si="10"/>
        <v>0</v>
      </c>
      <c r="AQ26" s="134">
        <f t="shared" si="11"/>
        <v>0</v>
      </c>
      <c r="AR26" s="134">
        <f t="shared" si="12"/>
        <v>0</v>
      </c>
      <c r="AS26" s="26">
        <f t="shared" si="41"/>
        <v>0</v>
      </c>
      <c r="AU26" s="130">
        <f t="shared" si="13"/>
        <v>0</v>
      </c>
      <c r="AV26" s="134">
        <f t="shared" si="14"/>
        <v>0</v>
      </c>
      <c r="AW26" s="134">
        <f t="shared" si="15"/>
        <v>0</v>
      </c>
      <c r="AX26" s="134">
        <f t="shared" si="16"/>
        <v>0</v>
      </c>
      <c r="AY26" s="26">
        <f t="shared" si="42"/>
        <v>0</v>
      </c>
      <c r="BA26" s="130">
        <f t="shared" si="17"/>
        <v>0</v>
      </c>
      <c r="BB26" s="134">
        <f t="shared" si="18"/>
        <v>0</v>
      </c>
      <c r="BC26" s="134">
        <f t="shared" si="19"/>
        <v>0</v>
      </c>
      <c r="BD26" s="134">
        <f t="shared" si="20"/>
        <v>0</v>
      </c>
      <c r="BE26" s="26">
        <f t="shared" si="43"/>
        <v>0</v>
      </c>
      <c r="BG26" s="130">
        <f t="shared" si="21"/>
        <v>0</v>
      </c>
      <c r="BH26" s="134">
        <f t="shared" si="22"/>
        <v>0</v>
      </c>
      <c r="BI26" s="134">
        <f t="shared" si="23"/>
        <v>0</v>
      </c>
      <c r="BJ26" s="134">
        <f t="shared" si="24"/>
        <v>0</v>
      </c>
      <c r="BK26" s="26">
        <f t="shared" si="44"/>
        <v>0</v>
      </c>
      <c r="BM26" s="130">
        <f t="shared" si="25"/>
        <v>0</v>
      </c>
      <c r="BN26" s="134">
        <f t="shared" si="26"/>
        <v>0</v>
      </c>
      <c r="BO26" s="134">
        <f t="shared" si="27"/>
        <v>0</v>
      </c>
      <c r="BP26" s="134">
        <f t="shared" si="28"/>
        <v>0</v>
      </c>
      <c r="BQ26" s="26">
        <f t="shared" si="45"/>
        <v>0</v>
      </c>
      <c r="BS26" s="130">
        <f t="shared" si="29"/>
        <v>0</v>
      </c>
      <c r="BT26" s="134">
        <f t="shared" si="30"/>
        <v>0</v>
      </c>
      <c r="BU26" s="134">
        <f t="shared" si="31"/>
        <v>0</v>
      </c>
      <c r="BV26" s="134">
        <f t="shared" si="32"/>
        <v>0</v>
      </c>
      <c r="BW26" s="26">
        <f t="shared" si="46"/>
        <v>0</v>
      </c>
      <c r="BY26" s="94">
        <f t="shared" si="33"/>
        <v>0</v>
      </c>
      <c r="BZ26" s="95">
        <f t="shared" si="34"/>
        <v>0</v>
      </c>
      <c r="CA26" s="96">
        <f t="shared" si="50"/>
        <v>0</v>
      </c>
    </row>
    <row r="27" spans="2:79" ht="13.2" customHeight="1" x14ac:dyDescent="0.25">
      <c r="B27" s="125" t="s">
        <v>5</v>
      </c>
      <c r="C27" s="125" t="s">
        <v>5</v>
      </c>
      <c r="D27" s="125" t="s">
        <v>5</v>
      </c>
      <c r="E27" s="125" t="s">
        <v>5</v>
      </c>
      <c r="F27" s="125" t="s">
        <v>5</v>
      </c>
      <c r="G27" s="51" t="s">
        <v>24</v>
      </c>
      <c r="H27" s="40">
        <v>0</v>
      </c>
      <c r="I27" s="15">
        <f t="shared" si="48"/>
        <v>0</v>
      </c>
      <c r="J27" s="42">
        <v>0</v>
      </c>
      <c r="K27" s="40">
        <v>0</v>
      </c>
      <c r="L27" s="42">
        <v>0</v>
      </c>
      <c r="M27" s="44" t="s">
        <v>5</v>
      </c>
      <c r="O27" s="40">
        <v>0</v>
      </c>
      <c r="P27" s="85">
        <v>0</v>
      </c>
      <c r="Q27" s="101" t="str">
        <f t="shared" si="56"/>
        <v/>
      </c>
      <c r="S27" s="25">
        <f t="shared" si="2"/>
        <v>0</v>
      </c>
      <c r="T27" s="104" t="str">
        <f t="shared" si="51"/>
        <v/>
      </c>
      <c r="U27" s="26">
        <f t="shared" si="36"/>
        <v>0</v>
      </c>
      <c r="W27" s="130">
        <f t="shared" si="52"/>
        <v>0</v>
      </c>
      <c r="X27" s="134">
        <f t="shared" si="53"/>
        <v>0</v>
      </c>
      <c r="Y27" s="134">
        <f t="shared" si="54"/>
        <v>0</v>
      </c>
      <c r="Z27" s="134">
        <f t="shared" si="3"/>
        <v>0</v>
      </c>
      <c r="AA27" s="26">
        <f t="shared" si="55"/>
        <v>0</v>
      </c>
      <c r="AC27" s="130">
        <f t="shared" si="37"/>
        <v>0</v>
      </c>
      <c r="AD27" s="134">
        <f t="shared" si="38"/>
        <v>0</v>
      </c>
      <c r="AE27" s="134">
        <f t="shared" si="39"/>
        <v>0</v>
      </c>
      <c r="AF27" s="134">
        <f t="shared" si="4"/>
        <v>0</v>
      </c>
      <c r="AG27" s="26">
        <f t="shared" si="40"/>
        <v>0</v>
      </c>
      <c r="AI27" s="130">
        <f t="shared" si="5"/>
        <v>0</v>
      </c>
      <c r="AJ27" s="134">
        <f t="shared" si="6"/>
        <v>0</v>
      </c>
      <c r="AK27" s="134">
        <f t="shared" si="7"/>
        <v>0</v>
      </c>
      <c r="AL27" s="134">
        <f t="shared" si="8"/>
        <v>0</v>
      </c>
      <c r="AM27" s="26">
        <f t="shared" si="49"/>
        <v>0</v>
      </c>
      <c r="AO27" s="130">
        <f t="shared" si="9"/>
        <v>0</v>
      </c>
      <c r="AP27" s="134">
        <f t="shared" si="10"/>
        <v>0</v>
      </c>
      <c r="AQ27" s="134">
        <f t="shared" si="11"/>
        <v>0</v>
      </c>
      <c r="AR27" s="134">
        <f t="shared" si="12"/>
        <v>0</v>
      </c>
      <c r="AS27" s="26">
        <f t="shared" si="41"/>
        <v>0</v>
      </c>
      <c r="AU27" s="130">
        <f t="shared" si="13"/>
        <v>0</v>
      </c>
      <c r="AV27" s="134">
        <f t="shared" si="14"/>
        <v>0</v>
      </c>
      <c r="AW27" s="134">
        <f t="shared" si="15"/>
        <v>0</v>
      </c>
      <c r="AX27" s="134">
        <f t="shared" si="16"/>
        <v>0</v>
      </c>
      <c r="AY27" s="26">
        <f t="shared" si="42"/>
        <v>0</v>
      </c>
      <c r="BA27" s="130">
        <f t="shared" si="17"/>
        <v>0</v>
      </c>
      <c r="BB27" s="134">
        <f t="shared" si="18"/>
        <v>0</v>
      </c>
      <c r="BC27" s="134">
        <f t="shared" si="19"/>
        <v>0</v>
      </c>
      <c r="BD27" s="134">
        <f t="shared" si="20"/>
        <v>0</v>
      </c>
      <c r="BE27" s="26">
        <f t="shared" si="43"/>
        <v>0</v>
      </c>
      <c r="BG27" s="130">
        <f t="shared" si="21"/>
        <v>0</v>
      </c>
      <c r="BH27" s="134">
        <f t="shared" si="22"/>
        <v>0</v>
      </c>
      <c r="BI27" s="134">
        <f t="shared" si="23"/>
        <v>0</v>
      </c>
      <c r="BJ27" s="134">
        <f t="shared" si="24"/>
        <v>0</v>
      </c>
      <c r="BK27" s="26">
        <f t="shared" si="44"/>
        <v>0</v>
      </c>
      <c r="BM27" s="130">
        <f t="shared" si="25"/>
        <v>0</v>
      </c>
      <c r="BN27" s="134">
        <f t="shared" si="26"/>
        <v>0</v>
      </c>
      <c r="BO27" s="134">
        <f t="shared" si="27"/>
        <v>0</v>
      </c>
      <c r="BP27" s="134">
        <f t="shared" si="28"/>
        <v>0</v>
      </c>
      <c r="BQ27" s="26">
        <f t="shared" si="45"/>
        <v>0</v>
      </c>
      <c r="BS27" s="130">
        <f t="shared" si="29"/>
        <v>0</v>
      </c>
      <c r="BT27" s="134">
        <f t="shared" si="30"/>
        <v>0</v>
      </c>
      <c r="BU27" s="134">
        <f t="shared" si="31"/>
        <v>0</v>
      </c>
      <c r="BV27" s="134">
        <f t="shared" si="32"/>
        <v>0</v>
      </c>
      <c r="BW27" s="26">
        <f t="shared" si="46"/>
        <v>0</v>
      </c>
      <c r="BY27" s="94">
        <f t="shared" si="33"/>
        <v>0</v>
      </c>
      <c r="BZ27" s="95">
        <f t="shared" si="34"/>
        <v>0</v>
      </c>
      <c r="CA27" s="96">
        <f t="shared" si="50"/>
        <v>0</v>
      </c>
    </row>
    <row r="28" spans="2:79" ht="13.2" customHeight="1" x14ac:dyDescent="0.25">
      <c r="B28" s="125" t="s">
        <v>5</v>
      </c>
      <c r="C28" s="125" t="s">
        <v>5</v>
      </c>
      <c r="D28" s="125" t="s">
        <v>5</v>
      </c>
      <c r="E28" s="125" t="s">
        <v>5</v>
      </c>
      <c r="F28" s="125" t="s">
        <v>5</v>
      </c>
      <c r="G28" s="51" t="s">
        <v>24</v>
      </c>
      <c r="H28" s="40">
        <v>0</v>
      </c>
      <c r="I28" s="15">
        <f t="shared" si="48"/>
        <v>0</v>
      </c>
      <c r="J28" s="42">
        <v>0</v>
      </c>
      <c r="K28" s="40">
        <v>0</v>
      </c>
      <c r="L28" s="42">
        <v>0</v>
      </c>
      <c r="M28" s="44" t="s">
        <v>5</v>
      </c>
      <c r="O28" s="40">
        <v>0</v>
      </c>
      <c r="P28" s="85">
        <v>0</v>
      </c>
      <c r="Q28" s="101" t="str">
        <f t="shared" si="56"/>
        <v/>
      </c>
      <c r="S28" s="25">
        <f t="shared" si="2"/>
        <v>0</v>
      </c>
      <c r="T28" s="104" t="str">
        <f t="shared" si="51"/>
        <v/>
      </c>
      <c r="U28" s="26">
        <f t="shared" si="36"/>
        <v>0</v>
      </c>
      <c r="W28" s="130">
        <f t="shared" si="52"/>
        <v>0</v>
      </c>
      <c r="X28" s="134">
        <f t="shared" si="53"/>
        <v>0</v>
      </c>
      <c r="Y28" s="134">
        <f t="shared" si="54"/>
        <v>0</v>
      </c>
      <c r="Z28" s="134">
        <f t="shared" si="3"/>
        <v>0</v>
      </c>
      <c r="AA28" s="26">
        <f t="shared" si="55"/>
        <v>0</v>
      </c>
      <c r="AC28" s="130">
        <f t="shared" si="37"/>
        <v>0</v>
      </c>
      <c r="AD28" s="134">
        <f t="shared" si="38"/>
        <v>0</v>
      </c>
      <c r="AE28" s="134">
        <f t="shared" si="39"/>
        <v>0</v>
      </c>
      <c r="AF28" s="134">
        <f t="shared" si="4"/>
        <v>0</v>
      </c>
      <c r="AG28" s="26">
        <f t="shared" si="40"/>
        <v>0</v>
      </c>
      <c r="AI28" s="130">
        <f t="shared" si="5"/>
        <v>0</v>
      </c>
      <c r="AJ28" s="134">
        <f t="shared" si="6"/>
        <v>0</v>
      </c>
      <c r="AK28" s="134">
        <f t="shared" si="7"/>
        <v>0</v>
      </c>
      <c r="AL28" s="134">
        <f t="shared" si="8"/>
        <v>0</v>
      </c>
      <c r="AM28" s="26">
        <f t="shared" si="49"/>
        <v>0</v>
      </c>
      <c r="AO28" s="130">
        <f t="shared" si="9"/>
        <v>0</v>
      </c>
      <c r="AP28" s="134">
        <f t="shared" si="10"/>
        <v>0</v>
      </c>
      <c r="AQ28" s="134">
        <f t="shared" si="11"/>
        <v>0</v>
      </c>
      <c r="AR28" s="134">
        <f t="shared" si="12"/>
        <v>0</v>
      </c>
      <c r="AS28" s="26">
        <f t="shared" si="41"/>
        <v>0</v>
      </c>
      <c r="AU28" s="130">
        <f t="shared" si="13"/>
        <v>0</v>
      </c>
      <c r="AV28" s="134">
        <f t="shared" si="14"/>
        <v>0</v>
      </c>
      <c r="AW28" s="134">
        <f t="shared" si="15"/>
        <v>0</v>
      </c>
      <c r="AX28" s="134">
        <f t="shared" si="16"/>
        <v>0</v>
      </c>
      <c r="AY28" s="26">
        <f t="shared" si="42"/>
        <v>0</v>
      </c>
      <c r="BA28" s="130">
        <f t="shared" si="17"/>
        <v>0</v>
      </c>
      <c r="BB28" s="134">
        <f t="shared" si="18"/>
        <v>0</v>
      </c>
      <c r="BC28" s="134">
        <f t="shared" si="19"/>
        <v>0</v>
      </c>
      <c r="BD28" s="134">
        <f t="shared" si="20"/>
        <v>0</v>
      </c>
      <c r="BE28" s="26">
        <f t="shared" si="43"/>
        <v>0</v>
      </c>
      <c r="BG28" s="130">
        <f t="shared" si="21"/>
        <v>0</v>
      </c>
      <c r="BH28" s="134">
        <f t="shared" si="22"/>
        <v>0</v>
      </c>
      <c r="BI28" s="134">
        <f t="shared" si="23"/>
        <v>0</v>
      </c>
      <c r="BJ28" s="134">
        <f t="shared" si="24"/>
        <v>0</v>
      </c>
      <c r="BK28" s="26">
        <f t="shared" si="44"/>
        <v>0</v>
      </c>
      <c r="BM28" s="130">
        <f t="shared" si="25"/>
        <v>0</v>
      </c>
      <c r="BN28" s="134">
        <f t="shared" si="26"/>
        <v>0</v>
      </c>
      <c r="BO28" s="134">
        <f t="shared" si="27"/>
        <v>0</v>
      </c>
      <c r="BP28" s="134">
        <f t="shared" si="28"/>
        <v>0</v>
      </c>
      <c r="BQ28" s="26">
        <f t="shared" si="45"/>
        <v>0</v>
      </c>
      <c r="BS28" s="130">
        <f t="shared" si="29"/>
        <v>0</v>
      </c>
      <c r="BT28" s="134">
        <f t="shared" si="30"/>
        <v>0</v>
      </c>
      <c r="BU28" s="134">
        <f t="shared" si="31"/>
        <v>0</v>
      </c>
      <c r="BV28" s="134">
        <f t="shared" si="32"/>
        <v>0</v>
      </c>
      <c r="BW28" s="26">
        <f t="shared" si="46"/>
        <v>0</v>
      </c>
      <c r="BY28" s="94">
        <f t="shared" si="33"/>
        <v>0</v>
      </c>
      <c r="BZ28" s="95">
        <f t="shared" si="34"/>
        <v>0</v>
      </c>
      <c r="CA28" s="96">
        <f t="shared" si="50"/>
        <v>0</v>
      </c>
    </row>
    <row r="29" spans="2:79" ht="13.2" customHeight="1" x14ac:dyDescent="0.25">
      <c r="B29" s="125" t="s">
        <v>5</v>
      </c>
      <c r="C29" s="125" t="s">
        <v>5</v>
      </c>
      <c r="D29" s="125" t="s">
        <v>5</v>
      </c>
      <c r="E29" s="125" t="s">
        <v>5</v>
      </c>
      <c r="F29" s="125" t="s">
        <v>5</v>
      </c>
      <c r="G29" s="51" t="s">
        <v>24</v>
      </c>
      <c r="H29" s="40">
        <v>0</v>
      </c>
      <c r="I29" s="15">
        <f t="shared" si="48"/>
        <v>0</v>
      </c>
      <c r="J29" s="42">
        <v>0</v>
      </c>
      <c r="K29" s="40">
        <v>0</v>
      </c>
      <c r="L29" s="42">
        <v>0</v>
      </c>
      <c r="M29" s="44" t="s">
        <v>5</v>
      </c>
      <c r="O29" s="40">
        <v>0</v>
      </c>
      <c r="P29" s="85">
        <v>0</v>
      </c>
      <c r="Q29" s="101" t="str">
        <f t="shared" si="56"/>
        <v/>
      </c>
      <c r="S29" s="25">
        <f t="shared" si="2"/>
        <v>0</v>
      </c>
      <c r="T29" s="104" t="str">
        <f t="shared" si="51"/>
        <v/>
      </c>
      <c r="U29" s="26">
        <f t="shared" si="36"/>
        <v>0</v>
      </c>
      <c r="W29" s="130">
        <f t="shared" si="52"/>
        <v>0</v>
      </c>
      <c r="X29" s="134">
        <f t="shared" si="53"/>
        <v>0</v>
      </c>
      <c r="Y29" s="134">
        <f t="shared" si="54"/>
        <v>0</v>
      </c>
      <c r="Z29" s="134">
        <f t="shared" si="3"/>
        <v>0</v>
      </c>
      <c r="AA29" s="26">
        <f t="shared" si="55"/>
        <v>0</v>
      </c>
      <c r="AC29" s="130">
        <f t="shared" si="37"/>
        <v>0</v>
      </c>
      <c r="AD29" s="134">
        <f t="shared" si="38"/>
        <v>0</v>
      </c>
      <c r="AE29" s="134">
        <f t="shared" si="39"/>
        <v>0</v>
      </c>
      <c r="AF29" s="134">
        <f t="shared" si="4"/>
        <v>0</v>
      </c>
      <c r="AG29" s="26">
        <f t="shared" si="40"/>
        <v>0</v>
      </c>
      <c r="AI29" s="130">
        <f t="shared" si="5"/>
        <v>0</v>
      </c>
      <c r="AJ29" s="134">
        <f t="shared" si="6"/>
        <v>0</v>
      </c>
      <c r="AK29" s="134">
        <f t="shared" si="7"/>
        <v>0</v>
      </c>
      <c r="AL29" s="134">
        <f t="shared" si="8"/>
        <v>0</v>
      </c>
      <c r="AM29" s="26">
        <f t="shared" si="49"/>
        <v>0</v>
      </c>
      <c r="AO29" s="130">
        <f t="shared" si="9"/>
        <v>0</v>
      </c>
      <c r="AP29" s="134">
        <f t="shared" si="10"/>
        <v>0</v>
      </c>
      <c r="AQ29" s="134">
        <f t="shared" si="11"/>
        <v>0</v>
      </c>
      <c r="AR29" s="134">
        <f t="shared" si="12"/>
        <v>0</v>
      </c>
      <c r="AS29" s="26">
        <f t="shared" si="41"/>
        <v>0</v>
      </c>
      <c r="AU29" s="130">
        <f t="shared" si="13"/>
        <v>0</v>
      </c>
      <c r="AV29" s="134">
        <f t="shared" si="14"/>
        <v>0</v>
      </c>
      <c r="AW29" s="134">
        <f t="shared" si="15"/>
        <v>0</v>
      </c>
      <c r="AX29" s="134">
        <f t="shared" si="16"/>
        <v>0</v>
      </c>
      <c r="AY29" s="26">
        <f t="shared" si="42"/>
        <v>0</v>
      </c>
      <c r="BA29" s="130">
        <f t="shared" si="17"/>
        <v>0</v>
      </c>
      <c r="BB29" s="134">
        <f t="shared" si="18"/>
        <v>0</v>
      </c>
      <c r="BC29" s="134">
        <f t="shared" si="19"/>
        <v>0</v>
      </c>
      <c r="BD29" s="134">
        <f t="shared" si="20"/>
        <v>0</v>
      </c>
      <c r="BE29" s="26">
        <f t="shared" si="43"/>
        <v>0</v>
      </c>
      <c r="BG29" s="130">
        <f t="shared" si="21"/>
        <v>0</v>
      </c>
      <c r="BH29" s="134">
        <f t="shared" si="22"/>
        <v>0</v>
      </c>
      <c r="BI29" s="134">
        <f t="shared" si="23"/>
        <v>0</v>
      </c>
      <c r="BJ29" s="134">
        <f t="shared" si="24"/>
        <v>0</v>
      </c>
      <c r="BK29" s="26">
        <f t="shared" si="44"/>
        <v>0</v>
      </c>
      <c r="BM29" s="130">
        <f t="shared" si="25"/>
        <v>0</v>
      </c>
      <c r="BN29" s="134">
        <f t="shared" si="26"/>
        <v>0</v>
      </c>
      <c r="BO29" s="134">
        <f t="shared" si="27"/>
        <v>0</v>
      </c>
      <c r="BP29" s="134">
        <f t="shared" si="28"/>
        <v>0</v>
      </c>
      <c r="BQ29" s="26">
        <f t="shared" si="45"/>
        <v>0</v>
      </c>
      <c r="BS29" s="130">
        <f t="shared" si="29"/>
        <v>0</v>
      </c>
      <c r="BT29" s="134">
        <f t="shared" si="30"/>
        <v>0</v>
      </c>
      <c r="BU29" s="134">
        <f t="shared" si="31"/>
        <v>0</v>
      </c>
      <c r="BV29" s="134">
        <f t="shared" si="32"/>
        <v>0</v>
      </c>
      <c r="BW29" s="26">
        <f t="shared" si="46"/>
        <v>0</v>
      </c>
      <c r="BY29" s="94">
        <f t="shared" si="33"/>
        <v>0</v>
      </c>
      <c r="BZ29" s="95">
        <f t="shared" si="34"/>
        <v>0</v>
      </c>
      <c r="CA29" s="96">
        <f t="shared" si="50"/>
        <v>0</v>
      </c>
    </row>
    <row r="30" spans="2:79" ht="13.2" customHeight="1" x14ac:dyDescent="0.25">
      <c r="B30" s="125" t="s">
        <v>5</v>
      </c>
      <c r="C30" s="125" t="s">
        <v>5</v>
      </c>
      <c r="D30" s="125" t="s">
        <v>5</v>
      </c>
      <c r="E30" s="125" t="s">
        <v>5</v>
      </c>
      <c r="F30" s="125" t="s">
        <v>5</v>
      </c>
      <c r="G30" s="51" t="s">
        <v>24</v>
      </c>
      <c r="H30" s="40">
        <v>0</v>
      </c>
      <c r="I30" s="15">
        <f t="shared" si="48"/>
        <v>0</v>
      </c>
      <c r="J30" s="42">
        <v>0</v>
      </c>
      <c r="K30" s="40">
        <v>0</v>
      </c>
      <c r="L30" s="42">
        <v>0</v>
      </c>
      <c r="M30" s="44" t="s">
        <v>5</v>
      </c>
      <c r="O30" s="40">
        <v>0</v>
      </c>
      <c r="P30" s="85">
        <v>0</v>
      </c>
      <c r="Q30" s="101" t="str">
        <f t="shared" si="56"/>
        <v/>
      </c>
      <c r="S30" s="25">
        <f t="shared" si="2"/>
        <v>0</v>
      </c>
      <c r="T30" s="104" t="str">
        <f t="shared" si="51"/>
        <v/>
      </c>
      <c r="U30" s="26">
        <f t="shared" si="36"/>
        <v>0</v>
      </c>
      <c r="W30" s="130">
        <f t="shared" si="52"/>
        <v>0</v>
      </c>
      <c r="X30" s="134">
        <f t="shared" si="53"/>
        <v>0</v>
      </c>
      <c r="Y30" s="134">
        <f t="shared" si="54"/>
        <v>0</v>
      </c>
      <c r="Z30" s="134">
        <f t="shared" si="3"/>
        <v>0</v>
      </c>
      <c r="AA30" s="26">
        <f t="shared" si="55"/>
        <v>0</v>
      </c>
      <c r="AC30" s="130">
        <f t="shared" si="37"/>
        <v>0</v>
      </c>
      <c r="AD30" s="134">
        <f t="shared" si="38"/>
        <v>0</v>
      </c>
      <c r="AE30" s="134">
        <f t="shared" si="39"/>
        <v>0</v>
      </c>
      <c r="AF30" s="134">
        <f t="shared" si="4"/>
        <v>0</v>
      </c>
      <c r="AG30" s="26">
        <f t="shared" si="40"/>
        <v>0</v>
      </c>
      <c r="AI30" s="130">
        <f t="shared" si="5"/>
        <v>0</v>
      </c>
      <c r="AJ30" s="134">
        <f t="shared" si="6"/>
        <v>0</v>
      </c>
      <c r="AK30" s="134">
        <f t="shared" si="7"/>
        <v>0</v>
      </c>
      <c r="AL30" s="134">
        <f t="shared" si="8"/>
        <v>0</v>
      </c>
      <c r="AM30" s="26">
        <f t="shared" si="49"/>
        <v>0</v>
      </c>
      <c r="AO30" s="130">
        <f t="shared" si="9"/>
        <v>0</v>
      </c>
      <c r="AP30" s="134">
        <f t="shared" si="10"/>
        <v>0</v>
      </c>
      <c r="AQ30" s="134">
        <f t="shared" si="11"/>
        <v>0</v>
      </c>
      <c r="AR30" s="134">
        <f t="shared" si="12"/>
        <v>0</v>
      </c>
      <c r="AS30" s="26">
        <f t="shared" si="41"/>
        <v>0</v>
      </c>
      <c r="AU30" s="130">
        <f t="shared" si="13"/>
        <v>0</v>
      </c>
      <c r="AV30" s="134">
        <f t="shared" si="14"/>
        <v>0</v>
      </c>
      <c r="AW30" s="134">
        <f t="shared" si="15"/>
        <v>0</v>
      </c>
      <c r="AX30" s="134">
        <f t="shared" si="16"/>
        <v>0</v>
      </c>
      <c r="AY30" s="26">
        <f t="shared" si="42"/>
        <v>0</v>
      </c>
      <c r="BA30" s="130">
        <f t="shared" si="17"/>
        <v>0</v>
      </c>
      <c r="BB30" s="134">
        <f t="shared" si="18"/>
        <v>0</v>
      </c>
      <c r="BC30" s="134">
        <f t="shared" si="19"/>
        <v>0</v>
      </c>
      <c r="BD30" s="134">
        <f t="shared" si="20"/>
        <v>0</v>
      </c>
      <c r="BE30" s="26">
        <f t="shared" si="43"/>
        <v>0</v>
      </c>
      <c r="BG30" s="130">
        <f t="shared" si="21"/>
        <v>0</v>
      </c>
      <c r="BH30" s="134">
        <f t="shared" si="22"/>
        <v>0</v>
      </c>
      <c r="BI30" s="134">
        <f t="shared" si="23"/>
        <v>0</v>
      </c>
      <c r="BJ30" s="134">
        <f t="shared" si="24"/>
        <v>0</v>
      </c>
      <c r="BK30" s="26">
        <f t="shared" si="44"/>
        <v>0</v>
      </c>
      <c r="BM30" s="130">
        <f t="shared" si="25"/>
        <v>0</v>
      </c>
      <c r="BN30" s="134">
        <f t="shared" si="26"/>
        <v>0</v>
      </c>
      <c r="BO30" s="134">
        <f t="shared" si="27"/>
        <v>0</v>
      </c>
      <c r="BP30" s="134">
        <f t="shared" si="28"/>
        <v>0</v>
      </c>
      <c r="BQ30" s="26">
        <f t="shared" si="45"/>
        <v>0</v>
      </c>
      <c r="BS30" s="130">
        <f t="shared" si="29"/>
        <v>0</v>
      </c>
      <c r="BT30" s="134">
        <f t="shared" si="30"/>
        <v>0</v>
      </c>
      <c r="BU30" s="134">
        <f t="shared" si="31"/>
        <v>0</v>
      </c>
      <c r="BV30" s="134">
        <f t="shared" si="32"/>
        <v>0</v>
      </c>
      <c r="BW30" s="26">
        <f t="shared" si="46"/>
        <v>0</v>
      </c>
      <c r="BY30" s="94">
        <f t="shared" si="33"/>
        <v>0</v>
      </c>
      <c r="BZ30" s="95">
        <f t="shared" si="34"/>
        <v>0</v>
      </c>
      <c r="CA30" s="96">
        <f t="shared" si="50"/>
        <v>0</v>
      </c>
    </row>
    <row r="31" spans="2:79" ht="13.2" customHeight="1" x14ac:dyDescent="0.25">
      <c r="B31" s="125" t="s">
        <v>5</v>
      </c>
      <c r="C31" s="125" t="s">
        <v>5</v>
      </c>
      <c r="D31" s="125" t="s">
        <v>5</v>
      </c>
      <c r="E31" s="125" t="s">
        <v>5</v>
      </c>
      <c r="F31" s="125" t="s">
        <v>5</v>
      </c>
      <c r="G31" s="51" t="s">
        <v>24</v>
      </c>
      <c r="H31" s="40">
        <v>0</v>
      </c>
      <c r="I31" s="15">
        <f t="shared" si="48"/>
        <v>0</v>
      </c>
      <c r="J31" s="42">
        <v>0</v>
      </c>
      <c r="K31" s="40">
        <v>0</v>
      </c>
      <c r="L31" s="42">
        <v>0</v>
      </c>
      <c r="M31" s="44" t="s">
        <v>5</v>
      </c>
      <c r="O31" s="40">
        <v>0</v>
      </c>
      <c r="P31" s="85">
        <v>0</v>
      </c>
      <c r="Q31" s="101" t="str">
        <f t="shared" si="56"/>
        <v/>
      </c>
      <c r="S31" s="25">
        <f t="shared" si="2"/>
        <v>0</v>
      </c>
      <c r="T31" s="104" t="str">
        <f t="shared" si="51"/>
        <v/>
      </c>
      <c r="U31" s="26">
        <f t="shared" si="36"/>
        <v>0</v>
      </c>
      <c r="W31" s="130">
        <f t="shared" si="52"/>
        <v>0</v>
      </c>
      <c r="X31" s="134">
        <f t="shared" si="53"/>
        <v>0</v>
      </c>
      <c r="Y31" s="134">
        <f t="shared" si="54"/>
        <v>0</v>
      </c>
      <c r="Z31" s="134">
        <f t="shared" si="3"/>
        <v>0</v>
      </c>
      <c r="AA31" s="26">
        <f t="shared" si="55"/>
        <v>0</v>
      </c>
      <c r="AC31" s="130">
        <f t="shared" si="37"/>
        <v>0</v>
      </c>
      <c r="AD31" s="134">
        <f t="shared" si="38"/>
        <v>0</v>
      </c>
      <c r="AE31" s="134">
        <f t="shared" si="39"/>
        <v>0</v>
      </c>
      <c r="AF31" s="134">
        <f t="shared" si="4"/>
        <v>0</v>
      </c>
      <c r="AG31" s="26">
        <f t="shared" si="40"/>
        <v>0</v>
      </c>
      <c r="AI31" s="130">
        <f t="shared" si="5"/>
        <v>0</v>
      </c>
      <c r="AJ31" s="134">
        <f t="shared" si="6"/>
        <v>0</v>
      </c>
      <c r="AK31" s="134">
        <f t="shared" si="7"/>
        <v>0</v>
      </c>
      <c r="AL31" s="134">
        <f t="shared" si="8"/>
        <v>0</v>
      </c>
      <c r="AM31" s="26">
        <f t="shared" si="49"/>
        <v>0</v>
      </c>
      <c r="AO31" s="130">
        <f t="shared" si="9"/>
        <v>0</v>
      </c>
      <c r="AP31" s="134">
        <f t="shared" si="10"/>
        <v>0</v>
      </c>
      <c r="AQ31" s="134">
        <f t="shared" si="11"/>
        <v>0</v>
      </c>
      <c r="AR31" s="134">
        <f t="shared" si="12"/>
        <v>0</v>
      </c>
      <c r="AS31" s="26">
        <f t="shared" si="41"/>
        <v>0</v>
      </c>
      <c r="AU31" s="130">
        <f t="shared" si="13"/>
        <v>0</v>
      </c>
      <c r="AV31" s="134">
        <f t="shared" si="14"/>
        <v>0</v>
      </c>
      <c r="AW31" s="134">
        <f t="shared" si="15"/>
        <v>0</v>
      </c>
      <c r="AX31" s="134">
        <f t="shared" si="16"/>
        <v>0</v>
      </c>
      <c r="AY31" s="26">
        <f t="shared" si="42"/>
        <v>0</v>
      </c>
      <c r="BA31" s="130">
        <f t="shared" si="17"/>
        <v>0</v>
      </c>
      <c r="BB31" s="134">
        <f t="shared" si="18"/>
        <v>0</v>
      </c>
      <c r="BC31" s="134">
        <f t="shared" si="19"/>
        <v>0</v>
      </c>
      <c r="BD31" s="134">
        <f t="shared" si="20"/>
        <v>0</v>
      </c>
      <c r="BE31" s="26">
        <f t="shared" si="43"/>
        <v>0</v>
      </c>
      <c r="BG31" s="130">
        <f t="shared" si="21"/>
        <v>0</v>
      </c>
      <c r="BH31" s="134">
        <f t="shared" si="22"/>
        <v>0</v>
      </c>
      <c r="BI31" s="134">
        <f t="shared" si="23"/>
        <v>0</v>
      </c>
      <c r="BJ31" s="134">
        <f t="shared" si="24"/>
        <v>0</v>
      </c>
      <c r="BK31" s="26">
        <f t="shared" si="44"/>
        <v>0</v>
      </c>
      <c r="BM31" s="130">
        <f t="shared" si="25"/>
        <v>0</v>
      </c>
      <c r="BN31" s="134">
        <f t="shared" si="26"/>
        <v>0</v>
      </c>
      <c r="BO31" s="134">
        <f t="shared" si="27"/>
        <v>0</v>
      </c>
      <c r="BP31" s="134">
        <f t="shared" si="28"/>
        <v>0</v>
      </c>
      <c r="BQ31" s="26">
        <f t="shared" si="45"/>
        <v>0</v>
      </c>
      <c r="BS31" s="130">
        <f t="shared" si="29"/>
        <v>0</v>
      </c>
      <c r="BT31" s="134">
        <f t="shared" si="30"/>
        <v>0</v>
      </c>
      <c r="BU31" s="134">
        <f t="shared" si="31"/>
        <v>0</v>
      </c>
      <c r="BV31" s="134">
        <f t="shared" si="32"/>
        <v>0</v>
      </c>
      <c r="BW31" s="26">
        <f t="shared" si="46"/>
        <v>0</v>
      </c>
      <c r="BY31" s="94">
        <f t="shared" si="33"/>
        <v>0</v>
      </c>
      <c r="BZ31" s="95">
        <f t="shared" si="34"/>
        <v>0</v>
      </c>
      <c r="CA31" s="96">
        <f t="shared" si="50"/>
        <v>0</v>
      </c>
    </row>
    <row r="32" spans="2:79" ht="13.2" customHeight="1" x14ac:dyDescent="0.25">
      <c r="B32" s="125" t="s">
        <v>5</v>
      </c>
      <c r="C32" s="125" t="s">
        <v>5</v>
      </c>
      <c r="D32" s="125" t="s">
        <v>5</v>
      </c>
      <c r="E32" s="125" t="s">
        <v>5</v>
      </c>
      <c r="F32" s="125" t="s">
        <v>5</v>
      </c>
      <c r="G32" s="51" t="s">
        <v>24</v>
      </c>
      <c r="H32" s="40">
        <v>0</v>
      </c>
      <c r="I32" s="15">
        <f t="shared" si="48"/>
        <v>0</v>
      </c>
      <c r="J32" s="42">
        <v>0</v>
      </c>
      <c r="K32" s="40">
        <v>0</v>
      </c>
      <c r="L32" s="42">
        <v>0</v>
      </c>
      <c r="M32" s="44" t="s">
        <v>5</v>
      </c>
      <c r="O32" s="40">
        <v>0</v>
      </c>
      <c r="P32" s="85">
        <v>0</v>
      </c>
      <c r="Q32" s="101" t="str">
        <f t="shared" si="56"/>
        <v/>
      </c>
      <c r="S32" s="25">
        <f t="shared" si="2"/>
        <v>0</v>
      </c>
      <c r="T32" s="104" t="str">
        <f t="shared" si="51"/>
        <v/>
      </c>
      <c r="U32" s="26">
        <f t="shared" si="36"/>
        <v>0</v>
      </c>
      <c r="W32" s="130">
        <f t="shared" si="52"/>
        <v>0</v>
      </c>
      <c r="X32" s="134">
        <f t="shared" si="53"/>
        <v>0</v>
      </c>
      <c r="Y32" s="134">
        <f t="shared" si="54"/>
        <v>0</v>
      </c>
      <c r="Z32" s="134">
        <f t="shared" si="3"/>
        <v>0</v>
      </c>
      <c r="AA32" s="26">
        <f t="shared" si="55"/>
        <v>0</v>
      </c>
      <c r="AC32" s="130">
        <f t="shared" si="37"/>
        <v>0</v>
      </c>
      <c r="AD32" s="134">
        <f t="shared" si="38"/>
        <v>0</v>
      </c>
      <c r="AE32" s="134">
        <f t="shared" si="39"/>
        <v>0</v>
      </c>
      <c r="AF32" s="134">
        <f t="shared" si="4"/>
        <v>0</v>
      </c>
      <c r="AG32" s="26">
        <f t="shared" si="40"/>
        <v>0</v>
      </c>
      <c r="AI32" s="130">
        <f t="shared" si="5"/>
        <v>0</v>
      </c>
      <c r="AJ32" s="134">
        <f t="shared" si="6"/>
        <v>0</v>
      </c>
      <c r="AK32" s="134">
        <f t="shared" si="7"/>
        <v>0</v>
      </c>
      <c r="AL32" s="134">
        <f t="shared" si="8"/>
        <v>0</v>
      </c>
      <c r="AM32" s="26">
        <f t="shared" si="49"/>
        <v>0</v>
      </c>
      <c r="AO32" s="130">
        <f t="shared" si="9"/>
        <v>0</v>
      </c>
      <c r="AP32" s="134">
        <f t="shared" si="10"/>
        <v>0</v>
      </c>
      <c r="AQ32" s="134">
        <f t="shared" si="11"/>
        <v>0</v>
      </c>
      <c r="AR32" s="134">
        <f t="shared" si="12"/>
        <v>0</v>
      </c>
      <c r="AS32" s="26">
        <f t="shared" si="41"/>
        <v>0</v>
      </c>
      <c r="AU32" s="130">
        <f t="shared" si="13"/>
        <v>0</v>
      </c>
      <c r="AV32" s="134">
        <f t="shared" si="14"/>
        <v>0</v>
      </c>
      <c r="AW32" s="134">
        <f t="shared" si="15"/>
        <v>0</v>
      </c>
      <c r="AX32" s="134">
        <f t="shared" si="16"/>
        <v>0</v>
      </c>
      <c r="AY32" s="26">
        <f t="shared" si="42"/>
        <v>0</v>
      </c>
      <c r="BA32" s="130">
        <f t="shared" si="17"/>
        <v>0</v>
      </c>
      <c r="BB32" s="134">
        <f t="shared" si="18"/>
        <v>0</v>
      </c>
      <c r="BC32" s="134">
        <f t="shared" si="19"/>
        <v>0</v>
      </c>
      <c r="BD32" s="134">
        <f t="shared" si="20"/>
        <v>0</v>
      </c>
      <c r="BE32" s="26">
        <f t="shared" si="43"/>
        <v>0</v>
      </c>
      <c r="BG32" s="130">
        <f t="shared" si="21"/>
        <v>0</v>
      </c>
      <c r="BH32" s="134">
        <f t="shared" si="22"/>
        <v>0</v>
      </c>
      <c r="BI32" s="134">
        <f t="shared" si="23"/>
        <v>0</v>
      </c>
      <c r="BJ32" s="134">
        <f t="shared" si="24"/>
        <v>0</v>
      </c>
      <c r="BK32" s="26">
        <f t="shared" si="44"/>
        <v>0</v>
      </c>
      <c r="BM32" s="130">
        <f t="shared" si="25"/>
        <v>0</v>
      </c>
      <c r="BN32" s="134">
        <f t="shared" si="26"/>
        <v>0</v>
      </c>
      <c r="BO32" s="134">
        <f t="shared" si="27"/>
        <v>0</v>
      </c>
      <c r="BP32" s="134">
        <f t="shared" si="28"/>
        <v>0</v>
      </c>
      <c r="BQ32" s="26">
        <f t="shared" si="45"/>
        <v>0</v>
      </c>
      <c r="BS32" s="130">
        <f t="shared" si="29"/>
        <v>0</v>
      </c>
      <c r="BT32" s="134">
        <f t="shared" si="30"/>
        <v>0</v>
      </c>
      <c r="BU32" s="134">
        <f t="shared" si="31"/>
        <v>0</v>
      </c>
      <c r="BV32" s="134">
        <f t="shared" si="32"/>
        <v>0</v>
      </c>
      <c r="BW32" s="26">
        <f t="shared" si="46"/>
        <v>0</v>
      </c>
      <c r="BY32" s="94">
        <f t="shared" si="33"/>
        <v>0</v>
      </c>
      <c r="BZ32" s="95">
        <f t="shared" si="34"/>
        <v>0</v>
      </c>
      <c r="CA32" s="96">
        <f t="shared" si="50"/>
        <v>0</v>
      </c>
    </row>
    <row r="33" spans="2:79" ht="13.2" customHeight="1" x14ac:dyDescent="0.25">
      <c r="B33" s="125" t="s">
        <v>5</v>
      </c>
      <c r="C33" s="125" t="s">
        <v>5</v>
      </c>
      <c r="D33" s="125" t="s">
        <v>5</v>
      </c>
      <c r="E33" s="125" t="s">
        <v>5</v>
      </c>
      <c r="F33" s="125" t="s">
        <v>5</v>
      </c>
      <c r="G33" s="51" t="s">
        <v>24</v>
      </c>
      <c r="H33" s="40">
        <v>0</v>
      </c>
      <c r="I33" s="15">
        <f t="shared" si="48"/>
        <v>0</v>
      </c>
      <c r="J33" s="42">
        <v>0</v>
      </c>
      <c r="K33" s="40">
        <v>0</v>
      </c>
      <c r="L33" s="42">
        <v>0</v>
      </c>
      <c r="M33" s="44" t="s">
        <v>5</v>
      </c>
      <c r="O33" s="40">
        <v>0</v>
      </c>
      <c r="P33" s="85">
        <v>0</v>
      </c>
      <c r="Q33" s="101" t="str">
        <f t="shared" si="56"/>
        <v/>
      </c>
      <c r="S33" s="25">
        <f t="shared" si="2"/>
        <v>0</v>
      </c>
      <c r="T33" s="104" t="str">
        <f t="shared" si="51"/>
        <v/>
      </c>
      <c r="U33" s="26">
        <f t="shared" si="36"/>
        <v>0</v>
      </c>
      <c r="W33" s="130">
        <f t="shared" si="52"/>
        <v>0</v>
      </c>
      <c r="X33" s="134">
        <f t="shared" si="53"/>
        <v>0</v>
      </c>
      <c r="Y33" s="134">
        <f t="shared" si="54"/>
        <v>0</v>
      </c>
      <c r="Z33" s="134">
        <f t="shared" si="3"/>
        <v>0</v>
      </c>
      <c r="AA33" s="26">
        <f t="shared" si="55"/>
        <v>0</v>
      </c>
      <c r="AC33" s="130">
        <f t="shared" si="37"/>
        <v>0</v>
      </c>
      <c r="AD33" s="134">
        <f t="shared" si="38"/>
        <v>0</v>
      </c>
      <c r="AE33" s="134">
        <f t="shared" si="39"/>
        <v>0</v>
      </c>
      <c r="AF33" s="134">
        <f t="shared" si="4"/>
        <v>0</v>
      </c>
      <c r="AG33" s="26">
        <f t="shared" si="40"/>
        <v>0</v>
      </c>
      <c r="AI33" s="130">
        <f t="shared" si="5"/>
        <v>0</v>
      </c>
      <c r="AJ33" s="134">
        <f t="shared" si="6"/>
        <v>0</v>
      </c>
      <c r="AK33" s="134">
        <f t="shared" si="7"/>
        <v>0</v>
      </c>
      <c r="AL33" s="134">
        <f t="shared" si="8"/>
        <v>0</v>
      </c>
      <c r="AM33" s="26">
        <f t="shared" si="49"/>
        <v>0</v>
      </c>
      <c r="AO33" s="130">
        <f t="shared" si="9"/>
        <v>0</v>
      </c>
      <c r="AP33" s="134">
        <f t="shared" si="10"/>
        <v>0</v>
      </c>
      <c r="AQ33" s="134">
        <f t="shared" si="11"/>
        <v>0</v>
      </c>
      <c r="AR33" s="134">
        <f t="shared" si="12"/>
        <v>0</v>
      </c>
      <c r="AS33" s="26">
        <f t="shared" si="41"/>
        <v>0</v>
      </c>
      <c r="AU33" s="130">
        <f t="shared" si="13"/>
        <v>0</v>
      </c>
      <c r="AV33" s="134">
        <f t="shared" si="14"/>
        <v>0</v>
      </c>
      <c r="AW33" s="134">
        <f t="shared" si="15"/>
        <v>0</v>
      </c>
      <c r="AX33" s="134">
        <f t="shared" si="16"/>
        <v>0</v>
      </c>
      <c r="AY33" s="26">
        <f t="shared" si="42"/>
        <v>0</v>
      </c>
      <c r="BA33" s="130">
        <f t="shared" si="17"/>
        <v>0</v>
      </c>
      <c r="BB33" s="134">
        <f t="shared" si="18"/>
        <v>0</v>
      </c>
      <c r="BC33" s="134">
        <f t="shared" si="19"/>
        <v>0</v>
      </c>
      <c r="BD33" s="134">
        <f t="shared" si="20"/>
        <v>0</v>
      </c>
      <c r="BE33" s="26">
        <f t="shared" si="43"/>
        <v>0</v>
      </c>
      <c r="BG33" s="130">
        <f t="shared" si="21"/>
        <v>0</v>
      </c>
      <c r="BH33" s="134">
        <f t="shared" si="22"/>
        <v>0</v>
      </c>
      <c r="BI33" s="134">
        <f t="shared" si="23"/>
        <v>0</v>
      </c>
      <c r="BJ33" s="134">
        <f t="shared" si="24"/>
        <v>0</v>
      </c>
      <c r="BK33" s="26">
        <f t="shared" si="44"/>
        <v>0</v>
      </c>
      <c r="BM33" s="130">
        <f t="shared" si="25"/>
        <v>0</v>
      </c>
      <c r="BN33" s="134">
        <f t="shared" si="26"/>
        <v>0</v>
      </c>
      <c r="BO33" s="134">
        <f t="shared" si="27"/>
        <v>0</v>
      </c>
      <c r="BP33" s="134">
        <f t="shared" si="28"/>
        <v>0</v>
      </c>
      <c r="BQ33" s="26">
        <f t="shared" si="45"/>
        <v>0</v>
      </c>
      <c r="BS33" s="130">
        <f t="shared" si="29"/>
        <v>0</v>
      </c>
      <c r="BT33" s="134">
        <f t="shared" si="30"/>
        <v>0</v>
      </c>
      <c r="BU33" s="134">
        <f t="shared" si="31"/>
        <v>0</v>
      </c>
      <c r="BV33" s="134">
        <f t="shared" si="32"/>
        <v>0</v>
      </c>
      <c r="BW33" s="26">
        <f t="shared" si="46"/>
        <v>0</v>
      </c>
      <c r="BY33" s="94">
        <f t="shared" si="33"/>
        <v>0</v>
      </c>
      <c r="BZ33" s="95">
        <f t="shared" si="34"/>
        <v>0</v>
      </c>
      <c r="CA33" s="96">
        <f t="shared" si="50"/>
        <v>0</v>
      </c>
    </row>
    <row r="34" spans="2:79" ht="13.2" customHeight="1" x14ac:dyDescent="0.25">
      <c r="B34" s="125" t="s">
        <v>5</v>
      </c>
      <c r="C34" s="125" t="s">
        <v>5</v>
      </c>
      <c r="D34" s="125" t="s">
        <v>5</v>
      </c>
      <c r="E34" s="125" t="s">
        <v>5</v>
      </c>
      <c r="F34" s="125" t="s">
        <v>5</v>
      </c>
      <c r="G34" s="51" t="s">
        <v>24</v>
      </c>
      <c r="H34" s="40">
        <v>0</v>
      </c>
      <c r="I34" s="15">
        <f t="shared" si="48"/>
        <v>0</v>
      </c>
      <c r="J34" s="42">
        <v>0</v>
      </c>
      <c r="K34" s="40">
        <v>0</v>
      </c>
      <c r="L34" s="42">
        <v>0</v>
      </c>
      <c r="M34" s="44" t="s">
        <v>5</v>
      </c>
      <c r="O34" s="40">
        <v>0</v>
      </c>
      <c r="P34" s="85">
        <v>0</v>
      </c>
      <c r="Q34" s="101" t="str">
        <f t="shared" si="56"/>
        <v/>
      </c>
      <c r="S34" s="25">
        <f t="shared" si="2"/>
        <v>0</v>
      </c>
      <c r="T34" s="104" t="str">
        <f t="shared" si="51"/>
        <v/>
      </c>
      <c r="U34" s="26">
        <f t="shared" si="36"/>
        <v>0</v>
      </c>
      <c r="W34" s="130">
        <f t="shared" si="52"/>
        <v>0</v>
      </c>
      <c r="X34" s="134">
        <f t="shared" si="53"/>
        <v>0</v>
      </c>
      <c r="Y34" s="134">
        <f t="shared" si="54"/>
        <v>0</v>
      </c>
      <c r="Z34" s="134">
        <f t="shared" si="3"/>
        <v>0</v>
      </c>
      <c r="AA34" s="26">
        <f t="shared" si="55"/>
        <v>0</v>
      </c>
      <c r="AC34" s="130">
        <f t="shared" si="37"/>
        <v>0</v>
      </c>
      <c r="AD34" s="134">
        <f t="shared" si="38"/>
        <v>0</v>
      </c>
      <c r="AE34" s="134">
        <f t="shared" si="39"/>
        <v>0</v>
      </c>
      <c r="AF34" s="134">
        <f t="shared" si="4"/>
        <v>0</v>
      </c>
      <c r="AG34" s="26">
        <f t="shared" si="40"/>
        <v>0</v>
      </c>
      <c r="AI34" s="130">
        <f t="shared" si="5"/>
        <v>0</v>
      </c>
      <c r="AJ34" s="134">
        <f t="shared" si="6"/>
        <v>0</v>
      </c>
      <c r="AK34" s="134">
        <f t="shared" si="7"/>
        <v>0</v>
      </c>
      <c r="AL34" s="134">
        <f t="shared" si="8"/>
        <v>0</v>
      </c>
      <c r="AM34" s="26">
        <f t="shared" si="49"/>
        <v>0</v>
      </c>
      <c r="AO34" s="130">
        <f t="shared" si="9"/>
        <v>0</v>
      </c>
      <c r="AP34" s="134">
        <f t="shared" si="10"/>
        <v>0</v>
      </c>
      <c r="AQ34" s="134">
        <f t="shared" si="11"/>
        <v>0</v>
      </c>
      <c r="AR34" s="134">
        <f t="shared" si="12"/>
        <v>0</v>
      </c>
      <c r="AS34" s="26">
        <f t="shared" si="41"/>
        <v>0</v>
      </c>
      <c r="AU34" s="130">
        <f t="shared" si="13"/>
        <v>0</v>
      </c>
      <c r="AV34" s="134">
        <f t="shared" si="14"/>
        <v>0</v>
      </c>
      <c r="AW34" s="134">
        <f t="shared" si="15"/>
        <v>0</v>
      </c>
      <c r="AX34" s="134">
        <f t="shared" si="16"/>
        <v>0</v>
      </c>
      <c r="AY34" s="26">
        <f t="shared" si="42"/>
        <v>0</v>
      </c>
      <c r="BA34" s="130">
        <f t="shared" si="17"/>
        <v>0</v>
      </c>
      <c r="BB34" s="134">
        <f t="shared" si="18"/>
        <v>0</v>
      </c>
      <c r="BC34" s="134">
        <f t="shared" si="19"/>
        <v>0</v>
      </c>
      <c r="BD34" s="134">
        <f t="shared" si="20"/>
        <v>0</v>
      </c>
      <c r="BE34" s="26">
        <f t="shared" si="43"/>
        <v>0</v>
      </c>
      <c r="BG34" s="130">
        <f t="shared" si="21"/>
        <v>0</v>
      </c>
      <c r="BH34" s="134">
        <f t="shared" si="22"/>
        <v>0</v>
      </c>
      <c r="BI34" s="134">
        <f t="shared" si="23"/>
        <v>0</v>
      </c>
      <c r="BJ34" s="134">
        <f t="shared" si="24"/>
        <v>0</v>
      </c>
      <c r="BK34" s="26">
        <f t="shared" si="44"/>
        <v>0</v>
      </c>
      <c r="BM34" s="130">
        <f t="shared" si="25"/>
        <v>0</v>
      </c>
      <c r="BN34" s="134">
        <f t="shared" si="26"/>
        <v>0</v>
      </c>
      <c r="BO34" s="134">
        <f t="shared" si="27"/>
        <v>0</v>
      </c>
      <c r="BP34" s="134">
        <f t="shared" si="28"/>
        <v>0</v>
      </c>
      <c r="BQ34" s="26">
        <f t="shared" si="45"/>
        <v>0</v>
      </c>
      <c r="BS34" s="130">
        <f t="shared" si="29"/>
        <v>0</v>
      </c>
      <c r="BT34" s="134">
        <f t="shared" si="30"/>
        <v>0</v>
      </c>
      <c r="BU34" s="134">
        <f t="shared" si="31"/>
        <v>0</v>
      </c>
      <c r="BV34" s="134">
        <f t="shared" si="32"/>
        <v>0</v>
      </c>
      <c r="BW34" s="26">
        <f t="shared" si="46"/>
        <v>0</v>
      </c>
      <c r="BY34" s="94">
        <f t="shared" si="33"/>
        <v>0</v>
      </c>
      <c r="BZ34" s="95">
        <f t="shared" si="34"/>
        <v>0</v>
      </c>
      <c r="CA34" s="96">
        <f t="shared" si="50"/>
        <v>0</v>
      </c>
    </row>
    <row r="35" spans="2:79" ht="13.2" customHeight="1" x14ac:dyDescent="0.25">
      <c r="B35" s="125" t="s">
        <v>5</v>
      </c>
      <c r="C35" s="125" t="s">
        <v>5</v>
      </c>
      <c r="D35" s="125" t="s">
        <v>5</v>
      </c>
      <c r="E35" s="125" t="s">
        <v>5</v>
      </c>
      <c r="F35" s="125" t="s">
        <v>5</v>
      </c>
      <c r="G35" s="51" t="s">
        <v>24</v>
      </c>
      <c r="H35" s="40">
        <v>0</v>
      </c>
      <c r="I35" s="15">
        <f t="shared" si="48"/>
        <v>0</v>
      </c>
      <c r="J35" s="42">
        <v>0</v>
      </c>
      <c r="K35" s="40">
        <v>0</v>
      </c>
      <c r="L35" s="42">
        <v>0</v>
      </c>
      <c r="M35" s="44" t="s">
        <v>5</v>
      </c>
      <c r="O35" s="40">
        <v>0</v>
      </c>
      <c r="P35" s="85">
        <v>0</v>
      </c>
      <c r="Q35" s="101" t="str">
        <f t="shared" si="56"/>
        <v/>
      </c>
      <c r="S35" s="25">
        <f t="shared" si="2"/>
        <v>0</v>
      </c>
      <c r="T35" s="104" t="str">
        <f t="shared" si="51"/>
        <v/>
      </c>
      <c r="U35" s="26">
        <f t="shared" si="36"/>
        <v>0</v>
      </c>
      <c r="W35" s="130">
        <f t="shared" si="52"/>
        <v>0</v>
      </c>
      <c r="X35" s="134">
        <f t="shared" si="53"/>
        <v>0</v>
      </c>
      <c r="Y35" s="134">
        <f t="shared" si="54"/>
        <v>0</v>
      </c>
      <c r="Z35" s="134">
        <f t="shared" si="3"/>
        <v>0</v>
      </c>
      <c r="AA35" s="26">
        <f t="shared" si="55"/>
        <v>0</v>
      </c>
      <c r="AC35" s="130">
        <f t="shared" si="37"/>
        <v>0</v>
      </c>
      <c r="AD35" s="134">
        <f t="shared" si="38"/>
        <v>0</v>
      </c>
      <c r="AE35" s="134">
        <f t="shared" si="39"/>
        <v>0</v>
      </c>
      <c r="AF35" s="134">
        <f t="shared" si="4"/>
        <v>0</v>
      </c>
      <c r="AG35" s="26">
        <f t="shared" si="40"/>
        <v>0</v>
      </c>
      <c r="AI35" s="130">
        <f t="shared" si="5"/>
        <v>0</v>
      </c>
      <c r="AJ35" s="134">
        <f t="shared" si="6"/>
        <v>0</v>
      </c>
      <c r="AK35" s="134">
        <f t="shared" si="7"/>
        <v>0</v>
      </c>
      <c r="AL35" s="134">
        <f t="shared" si="8"/>
        <v>0</v>
      </c>
      <c r="AM35" s="26">
        <f t="shared" si="49"/>
        <v>0</v>
      </c>
      <c r="AO35" s="130">
        <f t="shared" si="9"/>
        <v>0</v>
      </c>
      <c r="AP35" s="134">
        <f t="shared" si="10"/>
        <v>0</v>
      </c>
      <c r="AQ35" s="134">
        <f t="shared" si="11"/>
        <v>0</v>
      </c>
      <c r="AR35" s="134">
        <f t="shared" si="12"/>
        <v>0</v>
      </c>
      <c r="AS35" s="26">
        <f t="shared" si="41"/>
        <v>0</v>
      </c>
      <c r="AU35" s="130">
        <f t="shared" si="13"/>
        <v>0</v>
      </c>
      <c r="AV35" s="134">
        <f t="shared" si="14"/>
        <v>0</v>
      </c>
      <c r="AW35" s="134">
        <f t="shared" si="15"/>
        <v>0</v>
      </c>
      <c r="AX35" s="134">
        <f t="shared" si="16"/>
        <v>0</v>
      </c>
      <c r="AY35" s="26">
        <f t="shared" si="42"/>
        <v>0</v>
      </c>
      <c r="BA35" s="130">
        <f t="shared" si="17"/>
        <v>0</v>
      </c>
      <c r="BB35" s="134">
        <f t="shared" si="18"/>
        <v>0</v>
      </c>
      <c r="BC35" s="134">
        <f t="shared" si="19"/>
        <v>0</v>
      </c>
      <c r="BD35" s="134">
        <f t="shared" si="20"/>
        <v>0</v>
      </c>
      <c r="BE35" s="26">
        <f t="shared" si="43"/>
        <v>0</v>
      </c>
      <c r="BG35" s="130">
        <f t="shared" si="21"/>
        <v>0</v>
      </c>
      <c r="BH35" s="134">
        <f t="shared" si="22"/>
        <v>0</v>
      </c>
      <c r="BI35" s="134">
        <f t="shared" si="23"/>
        <v>0</v>
      </c>
      <c r="BJ35" s="134">
        <f t="shared" si="24"/>
        <v>0</v>
      </c>
      <c r="BK35" s="26">
        <f t="shared" si="44"/>
        <v>0</v>
      </c>
      <c r="BM35" s="130">
        <f t="shared" si="25"/>
        <v>0</v>
      </c>
      <c r="BN35" s="134">
        <f t="shared" si="26"/>
        <v>0</v>
      </c>
      <c r="BO35" s="134">
        <f t="shared" si="27"/>
        <v>0</v>
      </c>
      <c r="BP35" s="134">
        <f t="shared" si="28"/>
        <v>0</v>
      </c>
      <c r="BQ35" s="26">
        <f t="shared" si="45"/>
        <v>0</v>
      </c>
      <c r="BS35" s="130">
        <f t="shared" si="29"/>
        <v>0</v>
      </c>
      <c r="BT35" s="134">
        <f t="shared" si="30"/>
        <v>0</v>
      </c>
      <c r="BU35" s="134">
        <f t="shared" si="31"/>
        <v>0</v>
      </c>
      <c r="BV35" s="134">
        <f t="shared" si="32"/>
        <v>0</v>
      </c>
      <c r="BW35" s="26">
        <f t="shared" si="46"/>
        <v>0</v>
      </c>
      <c r="BY35" s="94">
        <f t="shared" si="33"/>
        <v>0</v>
      </c>
      <c r="BZ35" s="95">
        <f t="shared" si="34"/>
        <v>0</v>
      </c>
      <c r="CA35" s="96">
        <f t="shared" si="50"/>
        <v>0</v>
      </c>
    </row>
    <row r="36" spans="2:79" ht="13.2" customHeight="1" x14ac:dyDescent="0.25">
      <c r="B36" s="125" t="s">
        <v>5</v>
      </c>
      <c r="C36" s="125" t="s">
        <v>5</v>
      </c>
      <c r="D36" s="125" t="s">
        <v>5</v>
      </c>
      <c r="E36" s="125" t="s">
        <v>5</v>
      </c>
      <c r="F36" s="125" t="s">
        <v>5</v>
      </c>
      <c r="G36" s="51" t="s">
        <v>24</v>
      </c>
      <c r="H36" s="40">
        <v>0</v>
      </c>
      <c r="I36" s="15">
        <f t="shared" si="48"/>
        <v>0</v>
      </c>
      <c r="J36" s="42">
        <v>0</v>
      </c>
      <c r="K36" s="40">
        <v>0</v>
      </c>
      <c r="L36" s="42">
        <v>0</v>
      </c>
      <c r="M36" s="44" t="s">
        <v>5</v>
      </c>
      <c r="O36" s="40">
        <v>0</v>
      </c>
      <c r="P36" s="85">
        <v>0</v>
      </c>
      <c r="Q36" s="101" t="str">
        <f t="shared" si="56"/>
        <v/>
      </c>
      <c r="S36" s="25">
        <f t="shared" si="2"/>
        <v>0</v>
      </c>
      <c r="T36" s="104" t="str">
        <f t="shared" si="51"/>
        <v/>
      </c>
      <c r="U36" s="26">
        <f t="shared" si="36"/>
        <v>0</v>
      </c>
      <c r="W36" s="130">
        <f t="shared" si="52"/>
        <v>0</v>
      </c>
      <c r="X36" s="134">
        <f t="shared" si="53"/>
        <v>0</v>
      </c>
      <c r="Y36" s="134">
        <f t="shared" si="54"/>
        <v>0</v>
      </c>
      <c r="Z36" s="134">
        <f t="shared" si="3"/>
        <v>0</v>
      </c>
      <c r="AA36" s="26">
        <f t="shared" si="55"/>
        <v>0</v>
      </c>
      <c r="AC36" s="130">
        <f t="shared" si="37"/>
        <v>0</v>
      </c>
      <c r="AD36" s="134">
        <f t="shared" si="38"/>
        <v>0</v>
      </c>
      <c r="AE36" s="134">
        <f t="shared" si="39"/>
        <v>0</v>
      </c>
      <c r="AF36" s="134">
        <f t="shared" si="4"/>
        <v>0</v>
      </c>
      <c r="AG36" s="26">
        <f t="shared" si="40"/>
        <v>0</v>
      </c>
      <c r="AI36" s="130">
        <f t="shared" si="5"/>
        <v>0</v>
      </c>
      <c r="AJ36" s="134">
        <f t="shared" si="6"/>
        <v>0</v>
      </c>
      <c r="AK36" s="134">
        <f t="shared" si="7"/>
        <v>0</v>
      </c>
      <c r="AL36" s="134">
        <f t="shared" si="8"/>
        <v>0</v>
      </c>
      <c r="AM36" s="26">
        <f t="shared" si="49"/>
        <v>0</v>
      </c>
      <c r="AO36" s="130">
        <f t="shared" si="9"/>
        <v>0</v>
      </c>
      <c r="AP36" s="134">
        <f t="shared" si="10"/>
        <v>0</v>
      </c>
      <c r="AQ36" s="134">
        <f t="shared" si="11"/>
        <v>0</v>
      </c>
      <c r="AR36" s="134">
        <f t="shared" si="12"/>
        <v>0</v>
      </c>
      <c r="AS36" s="26">
        <f t="shared" si="41"/>
        <v>0</v>
      </c>
      <c r="AU36" s="130">
        <f t="shared" si="13"/>
        <v>0</v>
      </c>
      <c r="AV36" s="134">
        <f t="shared" si="14"/>
        <v>0</v>
      </c>
      <c r="AW36" s="134">
        <f t="shared" si="15"/>
        <v>0</v>
      </c>
      <c r="AX36" s="134">
        <f t="shared" si="16"/>
        <v>0</v>
      </c>
      <c r="AY36" s="26">
        <f t="shared" si="42"/>
        <v>0</v>
      </c>
      <c r="BA36" s="130">
        <f t="shared" si="17"/>
        <v>0</v>
      </c>
      <c r="BB36" s="134">
        <f t="shared" si="18"/>
        <v>0</v>
      </c>
      <c r="BC36" s="134">
        <f t="shared" si="19"/>
        <v>0</v>
      </c>
      <c r="BD36" s="134">
        <f t="shared" si="20"/>
        <v>0</v>
      </c>
      <c r="BE36" s="26">
        <f t="shared" si="43"/>
        <v>0</v>
      </c>
      <c r="BG36" s="130">
        <f t="shared" si="21"/>
        <v>0</v>
      </c>
      <c r="BH36" s="134">
        <f t="shared" si="22"/>
        <v>0</v>
      </c>
      <c r="BI36" s="134">
        <f t="shared" si="23"/>
        <v>0</v>
      </c>
      <c r="BJ36" s="134">
        <f t="shared" si="24"/>
        <v>0</v>
      </c>
      <c r="BK36" s="26">
        <f t="shared" si="44"/>
        <v>0</v>
      </c>
      <c r="BM36" s="130">
        <f t="shared" si="25"/>
        <v>0</v>
      </c>
      <c r="BN36" s="134">
        <f t="shared" si="26"/>
        <v>0</v>
      </c>
      <c r="BO36" s="134">
        <f t="shared" si="27"/>
        <v>0</v>
      </c>
      <c r="BP36" s="134">
        <f t="shared" si="28"/>
        <v>0</v>
      </c>
      <c r="BQ36" s="26">
        <f t="shared" si="45"/>
        <v>0</v>
      </c>
      <c r="BS36" s="130">
        <f t="shared" si="29"/>
        <v>0</v>
      </c>
      <c r="BT36" s="134">
        <f t="shared" si="30"/>
        <v>0</v>
      </c>
      <c r="BU36" s="134">
        <f t="shared" si="31"/>
        <v>0</v>
      </c>
      <c r="BV36" s="134">
        <f t="shared" si="32"/>
        <v>0</v>
      </c>
      <c r="BW36" s="26">
        <f t="shared" si="46"/>
        <v>0</v>
      </c>
      <c r="BY36" s="94">
        <f t="shared" si="33"/>
        <v>0</v>
      </c>
      <c r="BZ36" s="95">
        <f t="shared" si="34"/>
        <v>0</v>
      </c>
      <c r="CA36" s="96">
        <f t="shared" si="50"/>
        <v>0</v>
      </c>
    </row>
    <row r="37" spans="2:79" ht="13.2" customHeight="1" x14ac:dyDescent="0.25">
      <c r="B37" s="125" t="s">
        <v>5</v>
      </c>
      <c r="C37" s="125" t="s">
        <v>5</v>
      </c>
      <c r="D37" s="125" t="s">
        <v>5</v>
      </c>
      <c r="E37" s="125" t="s">
        <v>5</v>
      </c>
      <c r="F37" s="125" t="s">
        <v>5</v>
      </c>
      <c r="G37" s="51" t="s">
        <v>24</v>
      </c>
      <c r="H37" s="40">
        <v>0</v>
      </c>
      <c r="I37" s="15">
        <f t="shared" si="48"/>
        <v>0</v>
      </c>
      <c r="J37" s="42">
        <v>0</v>
      </c>
      <c r="K37" s="40">
        <v>0</v>
      </c>
      <c r="L37" s="42">
        <v>0</v>
      </c>
      <c r="M37" s="44" t="s">
        <v>5</v>
      </c>
      <c r="O37" s="40">
        <v>0</v>
      </c>
      <c r="P37" s="85">
        <v>0</v>
      </c>
      <c r="Q37" s="101" t="str">
        <f t="shared" si="56"/>
        <v/>
      </c>
      <c r="S37" s="25">
        <f t="shared" si="2"/>
        <v>0</v>
      </c>
      <c r="T37" s="104" t="str">
        <f t="shared" si="51"/>
        <v/>
      </c>
      <c r="U37" s="26">
        <f t="shared" si="36"/>
        <v>0</v>
      </c>
      <c r="W37" s="130">
        <f t="shared" si="52"/>
        <v>0</v>
      </c>
      <c r="X37" s="134">
        <f t="shared" si="53"/>
        <v>0</v>
      </c>
      <c r="Y37" s="134">
        <f t="shared" si="54"/>
        <v>0</v>
      </c>
      <c r="Z37" s="134">
        <f t="shared" si="3"/>
        <v>0</v>
      </c>
      <c r="AA37" s="26">
        <f t="shared" si="55"/>
        <v>0</v>
      </c>
      <c r="AC37" s="130">
        <f t="shared" si="37"/>
        <v>0</v>
      </c>
      <c r="AD37" s="134">
        <f t="shared" si="38"/>
        <v>0</v>
      </c>
      <c r="AE37" s="134">
        <f t="shared" si="39"/>
        <v>0</v>
      </c>
      <c r="AF37" s="134">
        <f t="shared" si="4"/>
        <v>0</v>
      </c>
      <c r="AG37" s="26">
        <f t="shared" si="40"/>
        <v>0</v>
      </c>
      <c r="AI37" s="130">
        <f t="shared" si="5"/>
        <v>0</v>
      </c>
      <c r="AJ37" s="134">
        <f t="shared" si="6"/>
        <v>0</v>
      </c>
      <c r="AK37" s="134">
        <f t="shared" si="7"/>
        <v>0</v>
      </c>
      <c r="AL37" s="134">
        <f t="shared" si="8"/>
        <v>0</v>
      </c>
      <c r="AM37" s="26">
        <f t="shared" si="49"/>
        <v>0</v>
      </c>
      <c r="AO37" s="130">
        <f t="shared" si="9"/>
        <v>0</v>
      </c>
      <c r="AP37" s="134">
        <f t="shared" si="10"/>
        <v>0</v>
      </c>
      <c r="AQ37" s="134">
        <f t="shared" si="11"/>
        <v>0</v>
      </c>
      <c r="AR37" s="134">
        <f t="shared" si="12"/>
        <v>0</v>
      </c>
      <c r="AS37" s="26">
        <f t="shared" si="41"/>
        <v>0</v>
      </c>
      <c r="AU37" s="130">
        <f t="shared" si="13"/>
        <v>0</v>
      </c>
      <c r="AV37" s="134">
        <f t="shared" si="14"/>
        <v>0</v>
      </c>
      <c r="AW37" s="134">
        <f t="shared" si="15"/>
        <v>0</v>
      </c>
      <c r="AX37" s="134">
        <f t="shared" si="16"/>
        <v>0</v>
      </c>
      <c r="AY37" s="26">
        <f t="shared" si="42"/>
        <v>0</v>
      </c>
      <c r="BA37" s="130">
        <f t="shared" si="17"/>
        <v>0</v>
      </c>
      <c r="BB37" s="134">
        <f t="shared" si="18"/>
        <v>0</v>
      </c>
      <c r="BC37" s="134">
        <f t="shared" si="19"/>
        <v>0</v>
      </c>
      <c r="BD37" s="134">
        <f t="shared" si="20"/>
        <v>0</v>
      </c>
      <c r="BE37" s="26">
        <f t="shared" si="43"/>
        <v>0</v>
      </c>
      <c r="BG37" s="130">
        <f t="shared" si="21"/>
        <v>0</v>
      </c>
      <c r="BH37" s="134">
        <f t="shared" si="22"/>
        <v>0</v>
      </c>
      <c r="BI37" s="134">
        <f t="shared" si="23"/>
        <v>0</v>
      </c>
      <c r="BJ37" s="134">
        <f t="shared" si="24"/>
        <v>0</v>
      </c>
      <c r="BK37" s="26">
        <f t="shared" si="44"/>
        <v>0</v>
      </c>
      <c r="BM37" s="130">
        <f t="shared" si="25"/>
        <v>0</v>
      </c>
      <c r="BN37" s="134">
        <f t="shared" si="26"/>
        <v>0</v>
      </c>
      <c r="BO37" s="134">
        <f t="shared" si="27"/>
        <v>0</v>
      </c>
      <c r="BP37" s="134">
        <f t="shared" si="28"/>
        <v>0</v>
      </c>
      <c r="BQ37" s="26">
        <f t="shared" si="45"/>
        <v>0</v>
      </c>
      <c r="BS37" s="130">
        <f t="shared" si="29"/>
        <v>0</v>
      </c>
      <c r="BT37" s="134">
        <f t="shared" si="30"/>
        <v>0</v>
      </c>
      <c r="BU37" s="134">
        <f t="shared" si="31"/>
        <v>0</v>
      </c>
      <c r="BV37" s="134">
        <f t="shared" si="32"/>
        <v>0</v>
      </c>
      <c r="BW37" s="26">
        <f t="shared" si="46"/>
        <v>0</v>
      </c>
      <c r="BY37" s="94">
        <f t="shared" si="33"/>
        <v>0</v>
      </c>
      <c r="BZ37" s="95">
        <f t="shared" si="34"/>
        <v>0</v>
      </c>
      <c r="CA37" s="96">
        <f t="shared" si="50"/>
        <v>0</v>
      </c>
    </row>
    <row r="38" spans="2:79" ht="13.2" customHeight="1" x14ac:dyDescent="0.25">
      <c r="B38" s="125" t="s">
        <v>5</v>
      </c>
      <c r="C38" s="125" t="s">
        <v>5</v>
      </c>
      <c r="D38" s="125" t="s">
        <v>5</v>
      </c>
      <c r="E38" s="125" t="s">
        <v>5</v>
      </c>
      <c r="F38" s="125" t="s">
        <v>5</v>
      </c>
      <c r="G38" s="51" t="s">
        <v>24</v>
      </c>
      <c r="H38" s="40">
        <v>0</v>
      </c>
      <c r="I38" s="15">
        <f t="shared" si="48"/>
        <v>0</v>
      </c>
      <c r="J38" s="42">
        <v>0</v>
      </c>
      <c r="K38" s="40">
        <v>0</v>
      </c>
      <c r="L38" s="42">
        <v>0</v>
      </c>
      <c r="M38" s="44" t="s">
        <v>5</v>
      </c>
      <c r="O38" s="40">
        <v>0</v>
      </c>
      <c r="P38" s="85">
        <v>0</v>
      </c>
      <c r="Q38" s="101" t="str">
        <f t="shared" si="56"/>
        <v/>
      </c>
      <c r="S38" s="25">
        <f t="shared" si="2"/>
        <v>0</v>
      </c>
      <c r="T38" s="104" t="str">
        <f t="shared" si="51"/>
        <v/>
      </c>
      <c r="U38" s="26">
        <f t="shared" si="36"/>
        <v>0</v>
      </c>
      <c r="W38" s="130">
        <f t="shared" si="52"/>
        <v>0</v>
      </c>
      <c r="X38" s="134">
        <f t="shared" si="53"/>
        <v>0</v>
      </c>
      <c r="Y38" s="134">
        <f t="shared" si="54"/>
        <v>0</v>
      </c>
      <c r="Z38" s="134">
        <f t="shared" si="3"/>
        <v>0</v>
      </c>
      <c r="AA38" s="26">
        <f t="shared" si="55"/>
        <v>0</v>
      </c>
      <c r="AC38" s="130">
        <f t="shared" si="37"/>
        <v>0</v>
      </c>
      <c r="AD38" s="134">
        <f t="shared" si="38"/>
        <v>0</v>
      </c>
      <c r="AE38" s="134">
        <f t="shared" si="39"/>
        <v>0</v>
      </c>
      <c r="AF38" s="134">
        <f t="shared" si="4"/>
        <v>0</v>
      </c>
      <c r="AG38" s="26">
        <f t="shared" si="40"/>
        <v>0</v>
      </c>
      <c r="AI38" s="130">
        <f t="shared" si="5"/>
        <v>0</v>
      </c>
      <c r="AJ38" s="134">
        <f t="shared" si="6"/>
        <v>0</v>
      </c>
      <c r="AK38" s="134">
        <f t="shared" si="7"/>
        <v>0</v>
      </c>
      <c r="AL38" s="134">
        <f t="shared" si="8"/>
        <v>0</v>
      </c>
      <c r="AM38" s="26">
        <f t="shared" si="49"/>
        <v>0</v>
      </c>
      <c r="AO38" s="130">
        <f t="shared" si="9"/>
        <v>0</v>
      </c>
      <c r="AP38" s="134">
        <f t="shared" si="10"/>
        <v>0</v>
      </c>
      <c r="AQ38" s="134">
        <f t="shared" si="11"/>
        <v>0</v>
      </c>
      <c r="AR38" s="134">
        <f t="shared" si="12"/>
        <v>0</v>
      </c>
      <c r="AS38" s="26">
        <f t="shared" si="41"/>
        <v>0</v>
      </c>
      <c r="AU38" s="130">
        <f t="shared" si="13"/>
        <v>0</v>
      </c>
      <c r="AV38" s="134">
        <f t="shared" si="14"/>
        <v>0</v>
      </c>
      <c r="AW38" s="134">
        <f t="shared" si="15"/>
        <v>0</v>
      </c>
      <c r="AX38" s="134">
        <f t="shared" si="16"/>
        <v>0</v>
      </c>
      <c r="AY38" s="26">
        <f t="shared" si="42"/>
        <v>0</v>
      </c>
      <c r="BA38" s="130">
        <f t="shared" si="17"/>
        <v>0</v>
      </c>
      <c r="BB38" s="134">
        <f t="shared" si="18"/>
        <v>0</v>
      </c>
      <c r="BC38" s="134">
        <f t="shared" si="19"/>
        <v>0</v>
      </c>
      <c r="BD38" s="134">
        <f t="shared" si="20"/>
        <v>0</v>
      </c>
      <c r="BE38" s="26">
        <f t="shared" si="43"/>
        <v>0</v>
      </c>
      <c r="BG38" s="130">
        <f t="shared" si="21"/>
        <v>0</v>
      </c>
      <c r="BH38" s="134">
        <f t="shared" si="22"/>
        <v>0</v>
      </c>
      <c r="BI38" s="134">
        <f t="shared" si="23"/>
        <v>0</v>
      </c>
      <c r="BJ38" s="134">
        <f t="shared" si="24"/>
        <v>0</v>
      </c>
      <c r="BK38" s="26">
        <f t="shared" si="44"/>
        <v>0</v>
      </c>
      <c r="BM38" s="130">
        <f t="shared" si="25"/>
        <v>0</v>
      </c>
      <c r="BN38" s="134">
        <f t="shared" si="26"/>
        <v>0</v>
      </c>
      <c r="BO38" s="134">
        <f t="shared" si="27"/>
        <v>0</v>
      </c>
      <c r="BP38" s="134">
        <f t="shared" si="28"/>
        <v>0</v>
      </c>
      <c r="BQ38" s="26">
        <f t="shared" si="45"/>
        <v>0</v>
      </c>
      <c r="BS38" s="130">
        <f t="shared" si="29"/>
        <v>0</v>
      </c>
      <c r="BT38" s="134">
        <f t="shared" si="30"/>
        <v>0</v>
      </c>
      <c r="BU38" s="134">
        <f t="shared" si="31"/>
        <v>0</v>
      </c>
      <c r="BV38" s="134">
        <f t="shared" si="32"/>
        <v>0</v>
      </c>
      <c r="BW38" s="26">
        <f t="shared" si="46"/>
        <v>0</v>
      </c>
      <c r="BY38" s="94">
        <f t="shared" si="33"/>
        <v>0</v>
      </c>
      <c r="BZ38" s="95">
        <f t="shared" si="34"/>
        <v>0</v>
      </c>
      <c r="CA38" s="96">
        <f t="shared" si="50"/>
        <v>0</v>
      </c>
    </row>
    <row r="39" spans="2:79" ht="13.2" customHeight="1" x14ac:dyDescent="0.25">
      <c r="B39" s="125" t="s">
        <v>5</v>
      </c>
      <c r="C39" s="125" t="s">
        <v>5</v>
      </c>
      <c r="D39" s="125" t="s">
        <v>5</v>
      </c>
      <c r="E39" s="125" t="s">
        <v>5</v>
      </c>
      <c r="F39" s="125" t="s">
        <v>5</v>
      </c>
      <c r="G39" s="51" t="s">
        <v>24</v>
      </c>
      <c r="H39" s="40">
        <v>0</v>
      </c>
      <c r="I39" s="15">
        <f t="shared" si="48"/>
        <v>0</v>
      </c>
      <c r="J39" s="42">
        <v>0</v>
      </c>
      <c r="K39" s="40">
        <v>0</v>
      </c>
      <c r="L39" s="42">
        <v>0</v>
      </c>
      <c r="M39" s="44" t="s">
        <v>5</v>
      </c>
      <c r="O39" s="40">
        <v>0</v>
      </c>
      <c r="P39" s="85">
        <v>0</v>
      </c>
      <c r="Q39" s="101" t="str">
        <f t="shared" si="56"/>
        <v/>
      </c>
      <c r="S39" s="25">
        <f t="shared" si="2"/>
        <v>0</v>
      </c>
      <c r="T39" s="104" t="str">
        <f t="shared" si="51"/>
        <v/>
      </c>
      <c r="U39" s="26">
        <f t="shared" si="36"/>
        <v>0</v>
      </c>
      <c r="W39" s="130">
        <f t="shared" si="52"/>
        <v>0</v>
      </c>
      <c r="X39" s="134">
        <f t="shared" si="53"/>
        <v>0</v>
      </c>
      <c r="Y39" s="134">
        <f t="shared" si="54"/>
        <v>0</v>
      </c>
      <c r="Z39" s="134">
        <f t="shared" si="3"/>
        <v>0</v>
      </c>
      <c r="AA39" s="26">
        <f t="shared" si="55"/>
        <v>0</v>
      </c>
      <c r="AC39" s="130">
        <f t="shared" si="37"/>
        <v>0</v>
      </c>
      <c r="AD39" s="134">
        <f t="shared" si="38"/>
        <v>0</v>
      </c>
      <c r="AE39" s="134">
        <f t="shared" si="39"/>
        <v>0</v>
      </c>
      <c r="AF39" s="134">
        <f t="shared" si="4"/>
        <v>0</v>
      </c>
      <c r="AG39" s="26">
        <f t="shared" si="40"/>
        <v>0</v>
      </c>
      <c r="AI39" s="130">
        <f t="shared" si="5"/>
        <v>0</v>
      </c>
      <c r="AJ39" s="134">
        <f t="shared" si="6"/>
        <v>0</v>
      </c>
      <c r="AK39" s="134">
        <f t="shared" si="7"/>
        <v>0</v>
      </c>
      <c r="AL39" s="134">
        <f t="shared" si="8"/>
        <v>0</v>
      </c>
      <c r="AM39" s="26">
        <f t="shared" si="49"/>
        <v>0</v>
      </c>
      <c r="AO39" s="130">
        <f t="shared" si="9"/>
        <v>0</v>
      </c>
      <c r="AP39" s="134">
        <f t="shared" si="10"/>
        <v>0</v>
      </c>
      <c r="AQ39" s="134">
        <f t="shared" si="11"/>
        <v>0</v>
      </c>
      <c r="AR39" s="134">
        <f t="shared" si="12"/>
        <v>0</v>
      </c>
      <c r="AS39" s="26">
        <f t="shared" si="41"/>
        <v>0</v>
      </c>
      <c r="AU39" s="130">
        <f t="shared" si="13"/>
        <v>0</v>
      </c>
      <c r="AV39" s="134">
        <f t="shared" si="14"/>
        <v>0</v>
      </c>
      <c r="AW39" s="134">
        <f t="shared" si="15"/>
        <v>0</v>
      </c>
      <c r="AX39" s="134">
        <f t="shared" si="16"/>
        <v>0</v>
      </c>
      <c r="AY39" s="26">
        <f t="shared" si="42"/>
        <v>0</v>
      </c>
      <c r="BA39" s="130">
        <f t="shared" si="17"/>
        <v>0</v>
      </c>
      <c r="BB39" s="134">
        <f t="shared" si="18"/>
        <v>0</v>
      </c>
      <c r="BC39" s="134">
        <f t="shared" si="19"/>
        <v>0</v>
      </c>
      <c r="BD39" s="134">
        <f t="shared" si="20"/>
        <v>0</v>
      </c>
      <c r="BE39" s="26">
        <f t="shared" si="43"/>
        <v>0</v>
      </c>
      <c r="BG39" s="130">
        <f t="shared" si="21"/>
        <v>0</v>
      </c>
      <c r="BH39" s="134">
        <f t="shared" si="22"/>
        <v>0</v>
      </c>
      <c r="BI39" s="134">
        <f t="shared" si="23"/>
        <v>0</v>
      </c>
      <c r="BJ39" s="134">
        <f t="shared" si="24"/>
        <v>0</v>
      </c>
      <c r="BK39" s="26">
        <f t="shared" si="44"/>
        <v>0</v>
      </c>
      <c r="BM39" s="130">
        <f t="shared" si="25"/>
        <v>0</v>
      </c>
      <c r="BN39" s="134">
        <f t="shared" si="26"/>
        <v>0</v>
      </c>
      <c r="BO39" s="134">
        <f t="shared" si="27"/>
        <v>0</v>
      </c>
      <c r="BP39" s="134">
        <f t="shared" si="28"/>
        <v>0</v>
      </c>
      <c r="BQ39" s="26">
        <f t="shared" si="45"/>
        <v>0</v>
      </c>
      <c r="BS39" s="130">
        <f t="shared" si="29"/>
        <v>0</v>
      </c>
      <c r="BT39" s="134">
        <f t="shared" si="30"/>
        <v>0</v>
      </c>
      <c r="BU39" s="134">
        <f t="shared" si="31"/>
        <v>0</v>
      </c>
      <c r="BV39" s="134">
        <f t="shared" si="32"/>
        <v>0</v>
      </c>
      <c r="BW39" s="26">
        <f t="shared" si="46"/>
        <v>0</v>
      </c>
      <c r="BY39" s="94">
        <f t="shared" si="33"/>
        <v>0</v>
      </c>
      <c r="BZ39" s="95">
        <f t="shared" si="34"/>
        <v>0</v>
      </c>
      <c r="CA39" s="96">
        <f t="shared" si="50"/>
        <v>0</v>
      </c>
    </row>
    <row r="40" spans="2:79" ht="13.2" customHeight="1" x14ac:dyDescent="0.25">
      <c r="B40" s="125" t="s">
        <v>5</v>
      </c>
      <c r="C40" s="125" t="s">
        <v>5</v>
      </c>
      <c r="D40" s="125" t="s">
        <v>5</v>
      </c>
      <c r="E40" s="125" t="s">
        <v>5</v>
      </c>
      <c r="F40" s="125" t="s">
        <v>5</v>
      </c>
      <c r="G40" s="51" t="s">
        <v>24</v>
      </c>
      <c r="H40" s="40">
        <v>0</v>
      </c>
      <c r="I40" s="15">
        <f t="shared" si="48"/>
        <v>0</v>
      </c>
      <c r="J40" s="42">
        <v>0</v>
      </c>
      <c r="K40" s="40">
        <v>0</v>
      </c>
      <c r="L40" s="42">
        <v>0</v>
      </c>
      <c r="M40" s="44" t="s">
        <v>5</v>
      </c>
      <c r="O40" s="40">
        <v>0</v>
      </c>
      <c r="P40" s="85">
        <v>0</v>
      </c>
      <c r="Q40" s="101" t="str">
        <f t="shared" si="56"/>
        <v/>
      </c>
      <c r="S40" s="25">
        <f t="shared" si="2"/>
        <v>0</v>
      </c>
      <c r="T40" s="104" t="str">
        <f t="shared" si="51"/>
        <v/>
      </c>
      <c r="U40" s="26">
        <f t="shared" si="36"/>
        <v>0</v>
      </c>
      <c r="W40" s="130">
        <f t="shared" si="52"/>
        <v>0</v>
      </c>
      <c r="X40" s="134">
        <f t="shared" si="53"/>
        <v>0</v>
      </c>
      <c r="Y40" s="134">
        <f t="shared" si="54"/>
        <v>0</v>
      </c>
      <c r="Z40" s="134">
        <f t="shared" si="3"/>
        <v>0</v>
      </c>
      <c r="AA40" s="26">
        <f t="shared" si="55"/>
        <v>0</v>
      </c>
      <c r="AC40" s="130">
        <f t="shared" si="37"/>
        <v>0</v>
      </c>
      <c r="AD40" s="134">
        <f t="shared" si="38"/>
        <v>0</v>
      </c>
      <c r="AE40" s="134">
        <f t="shared" si="39"/>
        <v>0</v>
      </c>
      <c r="AF40" s="134">
        <f t="shared" si="4"/>
        <v>0</v>
      </c>
      <c r="AG40" s="26">
        <f t="shared" si="40"/>
        <v>0</v>
      </c>
      <c r="AI40" s="130">
        <f t="shared" si="5"/>
        <v>0</v>
      </c>
      <c r="AJ40" s="134">
        <f t="shared" si="6"/>
        <v>0</v>
      </c>
      <c r="AK40" s="134">
        <f t="shared" si="7"/>
        <v>0</v>
      </c>
      <c r="AL40" s="134">
        <f t="shared" si="8"/>
        <v>0</v>
      </c>
      <c r="AM40" s="26">
        <f t="shared" si="49"/>
        <v>0</v>
      </c>
      <c r="AO40" s="130">
        <f t="shared" si="9"/>
        <v>0</v>
      </c>
      <c r="AP40" s="134">
        <f t="shared" si="10"/>
        <v>0</v>
      </c>
      <c r="AQ40" s="134">
        <f t="shared" si="11"/>
        <v>0</v>
      </c>
      <c r="AR40" s="134">
        <f t="shared" si="12"/>
        <v>0</v>
      </c>
      <c r="AS40" s="26">
        <f t="shared" si="41"/>
        <v>0</v>
      </c>
      <c r="AU40" s="130">
        <f t="shared" si="13"/>
        <v>0</v>
      </c>
      <c r="AV40" s="134">
        <f t="shared" si="14"/>
        <v>0</v>
      </c>
      <c r="AW40" s="134">
        <f t="shared" si="15"/>
        <v>0</v>
      </c>
      <c r="AX40" s="134">
        <f t="shared" si="16"/>
        <v>0</v>
      </c>
      <c r="AY40" s="26">
        <f t="shared" si="42"/>
        <v>0</v>
      </c>
      <c r="BA40" s="130">
        <f t="shared" si="17"/>
        <v>0</v>
      </c>
      <c r="BB40" s="134">
        <f t="shared" si="18"/>
        <v>0</v>
      </c>
      <c r="BC40" s="134">
        <f t="shared" si="19"/>
        <v>0</v>
      </c>
      <c r="BD40" s="134">
        <f t="shared" si="20"/>
        <v>0</v>
      </c>
      <c r="BE40" s="26">
        <f t="shared" si="43"/>
        <v>0</v>
      </c>
      <c r="BG40" s="130">
        <f t="shared" si="21"/>
        <v>0</v>
      </c>
      <c r="BH40" s="134">
        <f t="shared" si="22"/>
        <v>0</v>
      </c>
      <c r="BI40" s="134">
        <f t="shared" si="23"/>
        <v>0</v>
      </c>
      <c r="BJ40" s="134">
        <f t="shared" si="24"/>
        <v>0</v>
      </c>
      <c r="BK40" s="26">
        <f t="shared" si="44"/>
        <v>0</v>
      </c>
      <c r="BM40" s="130">
        <f t="shared" si="25"/>
        <v>0</v>
      </c>
      <c r="BN40" s="134">
        <f t="shared" si="26"/>
        <v>0</v>
      </c>
      <c r="BO40" s="134">
        <f t="shared" si="27"/>
        <v>0</v>
      </c>
      <c r="BP40" s="134">
        <f t="shared" si="28"/>
        <v>0</v>
      </c>
      <c r="BQ40" s="26">
        <f t="shared" si="45"/>
        <v>0</v>
      </c>
      <c r="BS40" s="130">
        <f t="shared" si="29"/>
        <v>0</v>
      </c>
      <c r="BT40" s="134">
        <f t="shared" si="30"/>
        <v>0</v>
      </c>
      <c r="BU40" s="134">
        <f t="shared" si="31"/>
        <v>0</v>
      </c>
      <c r="BV40" s="134">
        <f t="shared" si="32"/>
        <v>0</v>
      </c>
      <c r="BW40" s="26">
        <f t="shared" si="46"/>
        <v>0</v>
      </c>
      <c r="BY40" s="94">
        <f t="shared" si="33"/>
        <v>0</v>
      </c>
      <c r="BZ40" s="95">
        <f t="shared" si="34"/>
        <v>0</v>
      </c>
      <c r="CA40" s="96">
        <f t="shared" si="50"/>
        <v>0</v>
      </c>
    </row>
    <row r="41" spans="2:79" ht="13.2" customHeight="1" x14ac:dyDescent="0.25">
      <c r="B41" s="125" t="s">
        <v>5</v>
      </c>
      <c r="C41" s="125" t="s">
        <v>5</v>
      </c>
      <c r="D41" s="125" t="s">
        <v>5</v>
      </c>
      <c r="E41" s="125" t="s">
        <v>5</v>
      </c>
      <c r="F41" s="125" t="s">
        <v>5</v>
      </c>
      <c r="G41" s="51" t="s">
        <v>24</v>
      </c>
      <c r="H41" s="40">
        <v>0</v>
      </c>
      <c r="I41" s="15">
        <f t="shared" si="48"/>
        <v>0</v>
      </c>
      <c r="J41" s="42">
        <v>0</v>
      </c>
      <c r="K41" s="40">
        <v>0</v>
      </c>
      <c r="L41" s="42">
        <v>0</v>
      </c>
      <c r="M41" s="44" t="s">
        <v>5</v>
      </c>
      <c r="O41" s="40">
        <v>0</v>
      </c>
      <c r="P41" s="85">
        <v>0</v>
      </c>
      <c r="Q41" s="101" t="str">
        <f t="shared" si="56"/>
        <v/>
      </c>
      <c r="S41" s="25">
        <f t="shared" si="2"/>
        <v>0</v>
      </c>
      <c r="T41" s="104" t="str">
        <f t="shared" si="51"/>
        <v/>
      </c>
      <c r="U41" s="26">
        <f t="shared" si="36"/>
        <v>0</v>
      </c>
      <c r="W41" s="130">
        <f t="shared" si="52"/>
        <v>0</v>
      </c>
      <c r="X41" s="134">
        <f t="shared" si="53"/>
        <v>0</v>
      </c>
      <c r="Y41" s="134">
        <f t="shared" si="54"/>
        <v>0</v>
      </c>
      <c r="Z41" s="134">
        <f t="shared" si="3"/>
        <v>0</v>
      </c>
      <c r="AA41" s="26">
        <f t="shared" si="55"/>
        <v>0</v>
      </c>
      <c r="AC41" s="130">
        <f t="shared" si="37"/>
        <v>0</v>
      </c>
      <c r="AD41" s="134">
        <f t="shared" si="38"/>
        <v>0</v>
      </c>
      <c r="AE41" s="134">
        <f t="shared" si="39"/>
        <v>0</v>
      </c>
      <c r="AF41" s="134">
        <f t="shared" si="4"/>
        <v>0</v>
      </c>
      <c r="AG41" s="26">
        <f t="shared" si="40"/>
        <v>0</v>
      </c>
      <c r="AI41" s="130">
        <f t="shared" si="5"/>
        <v>0</v>
      </c>
      <c r="AJ41" s="134">
        <f t="shared" si="6"/>
        <v>0</v>
      </c>
      <c r="AK41" s="134">
        <f t="shared" si="7"/>
        <v>0</v>
      </c>
      <c r="AL41" s="134">
        <f t="shared" si="8"/>
        <v>0</v>
      </c>
      <c r="AM41" s="26">
        <f t="shared" si="49"/>
        <v>0</v>
      </c>
      <c r="AO41" s="130">
        <f t="shared" si="9"/>
        <v>0</v>
      </c>
      <c r="AP41" s="134">
        <f t="shared" si="10"/>
        <v>0</v>
      </c>
      <c r="AQ41" s="134">
        <f t="shared" si="11"/>
        <v>0</v>
      </c>
      <c r="AR41" s="134">
        <f t="shared" si="12"/>
        <v>0</v>
      </c>
      <c r="AS41" s="26">
        <f t="shared" si="41"/>
        <v>0</v>
      </c>
      <c r="AU41" s="130">
        <f t="shared" si="13"/>
        <v>0</v>
      </c>
      <c r="AV41" s="134">
        <f t="shared" si="14"/>
        <v>0</v>
      </c>
      <c r="AW41" s="134">
        <f t="shared" si="15"/>
        <v>0</v>
      </c>
      <c r="AX41" s="134">
        <f t="shared" si="16"/>
        <v>0</v>
      </c>
      <c r="AY41" s="26">
        <f t="shared" si="42"/>
        <v>0</v>
      </c>
      <c r="BA41" s="130">
        <f t="shared" si="17"/>
        <v>0</v>
      </c>
      <c r="BB41" s="134">
        <f t="shared" si="18"/>
        <v>0</v>
      </c>
      <c r="BC41" s="134">
        <f t="shared" si="19"/>
        <v>0</v>
      </c>
      <c r="BD41" s="134">
        <f t="shared" si="20"/>
        <v>0</v>
      </c>
      <c r="BE41" s="26">
        <f t="shared" si="43"/>
        <v>0</v>
      </c>
      <c r="BG41" s="130">
        <f t="shared" si="21"/>
        <v>0</v>
      </c>
      <c r="BH41" s="134">
        <f t="shared" si="22"/>
        <v>0</v>
      </c>
      <c r="BI41" s="134">
        <f t="shared" si="23"/>
        <v>0</v>
      </c>
      <c r="BJ41" s="134">
        <f t="shared" si="24"/>
        <v>0</v>
      </c>
      <c r="BK41" s="26">
        <f t="shared" si="44"/>
        <v>0</v>
      </c>
      <c r="BM41" s="130">
        <f t="shared" si="25"/>
        <v>0</v>
      </c>
      <c r="BN41" s="134">
        <f t="shared" si="26"/>
        <v>0</v>
      </c>
      <c r="BO41" s="134">
        <f t="shared" si="27"/>
        <v>0</v>
      </c>
      <c r="BP41" s="134">
        <f t="shared" si="28"/>
        <v>0</v>
      </c>
      <c r="BQ41" s="26">
        <f t="shared" si="45"/>
        <v>0</v>
      </c>
      <c r="BS41" s="130">
        <f t="shared" si="29"/>
        <v>0</v>
      </c>
      <c r="BT41" s="134">
        <f t="shared" si="30"/>
        <v>0</v>
      </c>
      <c r="BU41" s="134">
        <f t="shared" si="31"/>
        <v>0</v>
      </c>
      <c r="BV41" s="134">
        <f t="shared" si="32"/>
        <v>0</v>
      </c>
      <c r="BW41" s="26">
        <f t="shared" si="46"/>
        <v>0</v>
      </c>
      <c r="BY41" s="94">
        <f t="shared" si="33"/>
        <v>0</v>
      </c>
      <c r="BZ41" s="95">
        <f t="shared" si="34"/>
        <v>0</v>
      </c>
      <c r="CA41" s="96">
        <f t="shared" si="50"/>
        <v>0</v>
      </c>
    </row>
    <row r="42" spans="2:79" ht="13.2" customHeight="1" x14ac:dyDescent="0.25">
      <c r="B42" s="125" t="s">
        <v>5</v>
      </c>
      <c r="C42" s="125" t="s">
        <v>5</v>
      </c>
      <c r="D42" s="125" t="s">
        <v>5</v>
      </c>
      <c r="E42" s="125" t="s">
        <v>5</v>
      </c>
      <c r="F42" s="125" t="s">
        <v>5</v>
      </c>
      <c r="G42" s="51" t="s">
        <v>24</v>
      </c>
      <c r="H42" s="40">
        <v>0</v>
      </c>
      <c r="I42" s="15">
        <f t="shared" si="48"/>
        <v>0</v>
      </c>
      <c r="J42" s="42">
        <v>0</v>
      </c>
      <c r="K42" s="40">
        <v>0</v>
      </c>
      <c r="L42" s="42">
        <v>0</v>
      </c>
      <c r="M42" s="44" t="s">
        <v>5</v>
      </c>
      <c r="O42" s="40">
        <v>0</v>
      </c>
      <c r="P42" s="85">
        <v>0</v>
      </c>
      <c r="Q42" s="101" t="str">
        <f t="shared" si="56"/>
        <v/>
      </c>
      <c r="S42" s="25">
        <f t="shared" si="2"/>
        <v>0</v>
      </c>
      <c r="T42" s="104" t="str">
        <f t="shared" si="51"/>
        <v/>
      </c>
      <c r="U42" s="26">
        <f t="shared" ref="U42:U73" si="57">IF(P42&gt;85%,IF(M42="Select",0,IF(J42=0,0,IF(((+H42-O42)*85%*S42)&lt;(+H42*40%),(H42*40%),(+H42-O42)*85%*S42))),IF(M42="Select",0,IF(J42=0,0,IF(((+H42-O42)*P42*S42)&lt;(+H42*40%),(H42*40%),(+H42-O42)*P42*S42))))</f>
        <v>0</v>
      </c>
      <c r="W42" s="130">
        <f t="shared" si="52"/>
        <v>0</v>
      </c>
      <c r="X42" s="134">
        <f t="shared" si="53"/>
        <v>0</v>
      </c>
      <c r="Y42" s="134">
        <f t="shared" si="54"/>
        <v>0</v>
      </c>
      <c r="Z42" s="134">
        <f t="shared" ref="Z42:Z73" si="58">IF(T42="min deduction",H42,0)</f>
        <v>0</v>
      </c>
      <c r="AA42" s="26">
        <f t="shared" si="55"/>
        <v>0</v>
      </c>
      <c r="AC42" s="130">
        <f t="shared" si="37"/>
        <v>0</v>
      </c>
      <c r="AD42" s="134">
        <f t="shared" si="38"/>
        <v>0</v>
      </c>
      <c r="AE42" s="134">
        <f t="shared" si="39"/>
        <v>0</v>
      </c>
      <c r="AF42" s="134">
        <f t="shared" ref="AF42:AF73" si="59">IF($Z42&gt;0,0,IF($S42=50%,SUM($H42-$O42)*$P42,0))</f>
        <v>0</v>
      </c>
      <c r="AG42" s="26">
        <f t="shared" si="40"/>
        <v>0</v>
      </c>
      <c r="AI42" s="130">
        <f t="shared" ref="AI42:AI73" si="60">IF($AL42=0,0,+H42)</f>
        <v>0</v>
      </c>
      <c r="AJ42" s="134">
        <f t="shared" ref="AJ42:AJ73" si="61">IF($AL42=0,0,+I42)</f>
        <v>0</v>
      </c>
      <c r="AK42" s="134">
        <f t="shared" ref="AK42:AK73" si="62">IF($AL42=0,0,+J42)</f>
        <v>0</v>
      </c>
      <c r="AL42" s="134">
        <f t="shared" ref="AL42:AL73" si="63">IF($Z42&gt;0,0,IF($S42=55%,SUM($H42-$O42)*$P42,0))</f>
        <v>0</v>
      </c>
      <c r="AM42" s="26">
        <f t="shared" si="49"/>
        <v>0</v>
      </c>
      <c r="AO42" s="130">
        <f t="shared" ref="AO42:AO73" si="64">IF($AR42=0,0,+H42)</f>
        <v>0</v>
      </c>
      <c r="AP42" s="134">
        <f t="shared" ref="AP42:AP73" si="65">IF($AR42=0,0,+I42)</f>
        <v>0</v>
      </c>
      <c r="AQ42" s="134">
        <f t="shared" ref="AQ42:AQ73" si="66">IF($AR42=0,0,+J42)</f>
        <v>0</v>
      </c>
      <c r="AR42" s="134">
        <f t="shared" ref="AR42:AR73" si="67">IF($Z42&gt;0,0,IF($S42=60%,SUM($H42-$O42)*$P42,0))</f>
        <v>0</v>
      </c>
      <c r="AS42" s="26">
        <f t="shared" si="41"/>
        <v>0</v>
      </c>
      <c r="AU42" s="130">
        <f t="shared" ref="AU42:AU73" si="68">IF($AX42=0,0,+H42)</f>
        <v>0</v>
      </c>
      <c r="AV42" s="134">
        <f t="shared" ref="AV42:AV73" si="69">IF($AX42=0,0,+I42)</f>
        <v>0</v>
      </c>
      <c r="AW42" s="134">
        <f t="shared" ref="AW42:AW73" si="70">IF($AX42=0,0,+J42)</f>
        <v>0</v>
      </c>
      <c r="AX42" s="134">
        <f t="shared" ref="AX42:AX73" si="71">IF($Z42&gt;0,0,IF($S42=65%,SUM($H42-$O42)*$P42,0))</f>
        <v>0</v>
      </c>
      <c r="AY42" s="26">
        <f t="shared" si="42"/>
        <v>0</v>
      </c>
      <c r="BA42" s="130">
        <f t="shared" ref="BA42:BA73" si="72">IF($BD42=0,0,+H42)</f>
        <v>0</v>
      </c>
      <c r="BB42" s="134">
        <f t="shared" ref="BB42:BB73" si="73">IF($BD42=0,0,+I42)</f>
        <v>0</v>
      </c>
      <c r="BC42" s="134">
        <f t="shared" ref="BC42:BC73" si="74">IF($BD42=0,0,+J42)</f>
        <v>0</v>
      </c>
      <c r="BD42" s="134">
        <f t="shared" ref="BD42:BD73" si="75">IF($Z42&gt;0,0,IF($S42=70%,SUM($H42-$O42)*$P42,0))</f>
        <v>0</v>
      </c>
      <c r="BE42" s="26">
        <f t="shared" si="43"/>
        <v>0</v>
      </c>
      <c r="BG42" s="130">
        <f t="shared" ref="BG42:BG73" si="76">IF($BJ42=0,0,+H42)</f>
        <v>0</v>
      </c>
      <c r="BH42" s="134">
        <f t="shared" ref="BH42:BH73" si="77">IF($BJ42=0,0,+I42)</f>
        <v>0</v>
      </c>
      <c r="BI42" s="134">
        <f t="shared" ref="BI42:BI73" si="78">IF($BJ42=0,0,+J42)</f>
        <v>0</v>
      </c>
      <c r="BJ42" s="134">
        <f t="shared" ref="BJ42:BJ73" si="79">IF($Z42&gt;0,0,IF($S42=75%,SUM($H42-$O42)*$P42,0))</f>
        <v>0</v>
      </c>
      <c r="BK42" s="26">
        <f t="shared" si="44"/>
        <v>0</v>
      </c>
      <c r="BM42" s="130">
        <f t="shared" ref="BM42:BM73" si="80">IF($BP42=0,0,+H42)</f>
        <v>0</v>
      </c>
      <c r="BN42" s="134">
        <f t="shared" ref="BN42:BN73" si="81">IF($BP42=0,0,+I42)</f>
        <v>0</v>
      </c>
      <c r="BO42" s="134">
        <f t="shared" ref="BO42:BO73" si="82">IF($BP42=0,0,+J42)</f>
        <v>0</v>
      </c>
      <c r="BP42" s="134">
        <f t="shared" ref="BP42:BP73" si="83">IF($Z42&gt;0,0,IF($S42=80%,SUM($H42-$O42)*$P42,0))</f>
        <v>0</v>
      </c>
      <c r="BQ42" s="26">
        <f t="shared" si="45"/>
        <v>0</v>
      </c>
      <c r="BS42" s="130">
        <f t="shared" ref="BS42:BS73" si="84">IF($BV42=0,0,+H42)</f>
        <v>0</v>
      </c>
      <c r="BT42" s="134">
        <f t="shared" ref="BT42:BT73" si="85">IF($BV42=0,0,+I42)</f>
        <v>0</v>
      </c>
      <c r="BU42" s="134">
        <f t="shared" ref="BU42:BU73" si="86">IF($BV42=0,0,+J42)</f>
        <v>0</v>
      </c>
      <c r="BV42" s="134">
        <f t="shared" ref="BV42:BV73" si="87">IF($Z42&gt;0,0,IF($S42=85%,SUM($H42-$O42)*$P42,0))</f>
        <v>0</v>
      </c>
      <c r="BW42" s="26">
        <f t="shared" si="46"/>
        <v>0</v>
      </c>
      <c r="BY42" s="94">
        <f t="shared" ref="BY42:BY73" si="88">IF(K42=0,0,ROUND(+H42/K42,-3))</f>
        <v>0</v>
      </c>
      <c r="BZ42" s="95">
        <f t="shared" ref="BZ42:BZ73" si="89">IF(L42=0,0,ROUND(+J42/L42,-3))</f>
        <v>0</v>
      </c>
      <c r="CA42" s="96">
        <f t="shared" si="50"/>
        <v>0</v>
      </c>
    </row>
    <row r="43" spans="2:79" ht="13.2" customHeight="1" x14ac:dyDescent="0.25">
      <c r="B43" s="125" t="s">
        <v>5</v>
      </c>
      <c r="C43" s="125" t="s">
        <v>5</v>
      </c>
      <c r="D43" s="125" t="s">
        <v>5</v>
      </c>
      <c r="E43" s="125" t="s">
        <v>5</v>
      </c>
      <c r="F43" s="125" t="s">
        <v>5</v>
      </c>
      <c r="G43" s="51" t="s">
        <v>24</v>
      </c>
      <c r="H43" s="40">
        <v>0</v>
      </c>
      <c r="I43" s="15">
        <f t="shared" si="48"/>
        <v>0</v>
      </c>
      <c r="J43" s="42">
        <v>0</v>
      </c>
      <c r="K43" s="40">
        <v>0</v>
      </c>
      <c r="L43" s="42">
        <v>0</v>
      </c>
      <c r="M43" s="44" t="s">
        <v>5</v>
      </c>
      <c r="O43" s="40">
        <v>0</v>
      </c>
      <c r="P43" s="85">
        <v>0</v>
      </c>
      <c r="Q43" s="101" t="str">
        <f t="shared" si="56"/>
        <v/>
      </c>
      <c r="S43" s="25">
        <f t="shared" si="2"/>
        <v>0</v>
      </c>
      <c r="T43" s="104" t="str">
        <f t="shared" si="51"/>
        <v/>
      </c>
      <c r="U43" s="26">
        <f t="shared" si="57"/>
        <v>0</v>
      </c>
      <c r="W43" s="130">
        <f t="shared" si="52"/>
        <v>0</v>
      </c>
      <c r="X43" s="134">
        <f t="shared" si="53"/>
        <v>0</v>
      </c>
      <c r="Y43" s="134">
        <f t="shared" si="54"/>
        <v>0</v>
      </c>
      <c r="Z43" s="134">
        <f t="shared" si="58"/>
        <v>0</v>
      </c>
      <c r="AA43" s="26">
        <f t="shared" si="55"/>
        <v>0</v>
      </c>
      <c r="AC43" s="130">
        <f t="shared" si="37"/>
        <v>0</v>
      </c>
      <c r="AD43" s="134">
        <f t="shared" si="38"/>
        <v>0</v>
      </c>
      <c r="AE43" s="134">
        <f t="shared" si="39"/>
        <v>0</v>
      </c>
      <c r="AF43" s="134">
        <f t="shared" si="59"/>
        <v>0</v>
      </c>
      <c r="AG43" s="26">
        <f t="shared" si="40"/>
        <v>0</v>
      </c>
      <c r="AI43" s="130">
        <f t="shared" si="60"/>
        <v>0</v>
      </c>
      <c r="AJ43" s="134">
        <f t="shared" si="61"/>
        <v>0</v>
      </c>
      <c r="AK43" s="134">
        <f t="shared" si="62"/>
        <v>0</v>
      </c>
      <c r="AL43" s="134">
        <f t="shared" si="63"/>
        <v>0</v>
      </c>
      <c r="AM43" s="26">
        <f t="shared" si="49"/>
        <v>0</v>
      </c>
      <c r="AO43" s="130">
        <f t="shared" si="64"/>
        <v>0</v>
      </c>
      <c r="AP43" s="134">
        <f t="shared" si="65"/>
        <v>0</v>
      </c>
      <c r="AQ43" s="134">
        <f t="shared" si="66"/>
        <v>0</v>
      </c>
      <c r="AR43" s="134">
        <f t="shared" si="67"/>
        <v>0</v>
      </c>
      <c r="AS43" s="26">
        <f t="shared" si="41"/>
        <v>0</v>
      </c>
      <c r="AU43" s="130">
        <f t="shared" si="68"/>
        <v>0</v>
      </c>
      <c r="AV43" s="134">
        <f t="shared" si="69"/>
        <v>0</v>
      </c>
      <c r="AW43" s="134">
        <f t="shared" si="70"/>
        <v>0</v>
      </c>
      <c r="AX43" s="134">
        <f t="shared" si="71"/>
        <v>0</v>
      </c>
      <c r="AY43" s="26">
        <f t="shared" si="42"/>
        <v>0</v>
      </c>
      <c r="BA43" s="130">
        <f t="shared" si="72"/>
        <v>0</v>
      </c>
      <c r="BB43" s="134">
        <f t="shared" si="73"/>
        <v>0</v>
      </c>
      <c r="BC43" s="134">
        <f t="shared" si="74"/>
        <v>0</v>
      </c>
      <c r="BD43" s="134">
        <f t="shared" si="75"/>
        <v>0</v>
      </c>
      <c r="BE43" s="26">
        <f t="shared" si="43"/>
        <v>0</v>
      </c>
      <c r="BG43" s="130">
        <f t="shared" si="76"/>
        <v>0</v>
      </c>
      <c r="BH43" s="134">
        <f t="shared" si="77"/>
        <v>0</v>
      </c>
      <c r="BI43" s="134">
        <f t="shared" si="78"/>
        <v>0</v>
      </c>
      <c r="BJ43" s="134">
        <f t="shared" si="79"/>
        <v>0</v>
      </c>
      <c r="BK43" s="26">
        <f t="shared" si="44"/>
        <v>0</v>
      </c>
      <c r="BM43" s="130">
        <f t="shared" si="80"/>
        <v>0</v>
      </c>
      <c r="BN43" s="134">
        <f t="shared" si="81"/>
        <v>0</v>
      </c>
      <c r="BO43" s="134">
        <f t="shared" si="82"/>
        <v>0</v>
      </c>
      <c r="BP43" s="134">
        <f t="shared" si="83"/>
        <v>0</v>
      </c>
      <c r="BQ43" s="26">
        <f t="shared" si="45"/>
        <v>0</v>
      </c>
      <c r="BS43" s="130">
        <f t="shared" si="84"/>
        <v>0</v>
      </c>
      <c r="BT43" s="134">
        <f t="shared" si="85"/>
        <v>0</v>
      </c>
      <c r="BU43" s="134">
        <f t="shared" si="86"/>
        <v>0</v>
      </c>
      <c r="BV43" s="134">
        <f t="shared" si="87"/>
        <v>0</v>
      </c>
      <c r="BW43" s="26">
        <f t="shared" si="46"/>
        <v>0</v>
      </c>
      <c r="BY43" s="94">
        <f t="shared" si="88"/>
        <v>0</v>
      </c>
      <c r="BZ43" s="95">
        <f t="shared" si="89"/>
        <v>0</v>
      </c>
      <c r="CA43" s="96">
        <f t="shared" si="50"/>
        <v>0</v>
      </c>
    </row>
    <row r="44" spans="2:79" ht="13.2" customHeight="1" x14ac:dyDescent="0.25">
      <c r="B44" s="125" t="s">
        <v>5</v>
      </c>
      <c r="C44" s="125" t="s">
        <v>5</v>
      </c>
      <c r="D44" s="125" t="s">
        <v>5</v>
      </c>
      <c r="E44" s="125" t="s">
        <v>5</v>
      </c>
      <c r="F44" s="125" t="s">
        <v>5</v>
      </c>
      <c r="G44" s="51" t="s">
        <v>24</v>
      </c>
      <c r="H44" s="40">
        <v>0</v>
      </c>
      <c r="I44" s="15">
        <f t="shared" si="48"/>
        <v>0</v>
      </c>
      <c r="J44" s="42">
        <v>0</v>
      </c>
      <c r="K44" s="40">
        <v>0</v>
      </c>
      <c r="L44" s="42">
        <v>0</v>
      </c>
      <c r="M44" s="44" t="s">
        <v>5</v>
      </c>
      <c r="O44" s="40">
        <v>0</v>
      </c>
      <c r="P44" s="85">
        <v>0</v>
      </c>
      <c r="Q44" s="101" t="str">
        <f t="shared" si="56"/>
        <v/>
      </c>
      <c r="S44" s="25">
        <f t="shared" si="2"/>
        <v>0</v>
      </c>
      <c r="T44" s="104" t="str">
        <f t="shared" si="51"/>
        <v/>
      </c>
      <c r="U44" s="26">
        <f t="shared" si="57"/>
        <v>0</v>
      </c>
      <c r="W44" s="130">
        <f t="shared" si="52"/>
        <v>0</v>
      </c>
      <c r="X44" s="134">
        <f t="shared" si="53"/>
        <v>0</v>
      </c>
      <c r="Y44" s="134">
        <f t="shared" si="54"/>
        <v>0</v>
      </c>
      <c r="Z44" s="134">
        <f t="shared" si="58"/>
        <v>0</v>
      </c>
      <c r="AA44" s="26">
        <f t="shared" si="55"/>
        <v>0</v>
      </c>
      <c r="AC44" s="130">
        <f t="shared" si="37"/>
        <v>0</v>
      </c>
      <c r="AD44" s="134">
        <f t="shared" si="38"/>
        <v>0</v>
      </c>
      <c r="AE44" s="134">
        <f t="shared" si="39"/>
        <v>0</v>
      </c>
      <c r="AF44" s="134">
        <f t="shared" si="59"/>
        <v>0</v>
      </c>
      <c r="AG44" s="26">
        <f t="shared" si="40"/>
        <v>0</v>
      </c>
      <c r="AI44" s="130">
        <f t="shared" si="60"/>
        <v>0</v>
      </c>
      <c r="AJ44" s="134">
        <f t="shared" si="61"/>
        <v>0</v>
      </c>
      <c r="AK44" s="134">
        <f t="shared" si="62"/>
        <v>0</v>
      </c>
      <c r="AL44" s="134">
        <f t="shared" si="63"/>
        <v>0</v>
      </c>
      <c r="AM44" s="26">
        <f t="shared" si="49"/>
        <v>0</v>
      </c>
      <c r="AO44" s="130">
        <f t="shared" si="64"/>
        <v>0</v>
      </c>
      <c r="AP44" s="134">
        <f t="shared" si="65"/>
        <v>0</v>
      </c>
      <c r="AQ44" s="134">
        <f t="shared" si="66"/>
        <v>0</v>
      </c>
      <c r="AR44" s="134">
        <f t="shared" si="67"/>
        <v>0</v>
      </c>
      <c r="AS44" s="26">
        <f t="shared" si="41"/>
        <v>0</v>
      </c>
      <c r="AU44" s="130">
        <f t="shared" si="68"/>
        <v>0</v>
      </c>
      <c r="AV44" s="134">
        <f t="shared" si="69"/>
        <v>0</v>
      </c>
      <c r="AW44" s="134">
        <f t="shared" si="70"/>
        <v>0</v>
      </c>
      <c r="AX44" s="134">
        <f t="shared" si="71"/>
        <v>0</v>
      </c>
      <c r="AY44" s="26">
        <f t="shared" si="42"/>
        <v>0</v>
      </c>
      <c r="BA44" s="130">
        <f t="shared" si="72"/>
        <v>0</v>
      </c>
      <c r="BB44" s="134">
        <f t="shared" si="73"/>
        <v>0</v>
      </c>
      <c r="BC44" s="134">
        <f t="shared" si="74"/>
        <v>0</v>
      </c>
      <c r="BD44" s="134">
        <f t="shared" si="75"/>
        <v>0</v>
      </c>
      <c r="BE44" s="26">
        <f t="shared" si="43"/>
        <v>0</v>
      </c>
      <c r="BG44" s="130">
        <f t="shared" si="76"/>
        <v>0</v>
      </c>
      <c r="BH44" s="134">
        <f t="shared" si="77"/>
        <v>0</v>
      </c>
      <c r="BI44" s="134">
        <f t="shared" si="78"/>
        <v>0</v>
      </c>
      <c r="BJ44" s="134">
        <f t="shared" si="79"/>
        <v>0</v>
      </c>
      <c r="BK44" s="26">
        <f t="shared" si="44"/>
        <v>0</v>
      </c>
      <c r="BM44" s="130">
        <f t="shared" si="80"/>
        <v>0</v>
      </c>
      <c r="BN44" s="134">
        <f t="shared" si="81"/>
        <v>0</v>
      </c>
      <c r="BO44" s="134">
        <f t="shared" si="82"/>
        <v>0</v>
      </c>
      <c r="BP44" s="134">
        <f t="shared" si="83"/>
        <v>0</v>
      </c>
      <c r="BQ44" s="26">
        <f t="shared" si="45"/>
        <v>0</v>
      </c>
      <c r="BS44" s="130">
        <f t="shared" si="84"/>
        <v>0</v>
      </c>
      <c r="BT44" s="134">
        <f t="shared" si="85"/>
        <v>0</v>
      </c>
      <c r="BU44" s="134">
        <f t="shared" si="86"/>
        <v>0</v>
      </c>
      <c r="BV44" s="134">
        <f t="shared" si="87"/>
        <v>0</v>
      </c>
      <c r="BW44" s="26">
        <f t="shared" si="46"/>
        <v>0</v>
      </c>
      <c r="BY44" s="94">
        <f t="shared" si="88"/>
        <v>0</v>
      </c>
      <c r="BZ44" s="95">
        <f t="shared" si="89"/>
        <v>0</v>
      </c>
      <c r="CA44" s="96">
        <f t="shared" si="50"/>
        <v>0</v>
      </c>
    </row>
    <row r="45" spans="2:79" ht="13.2" customHeight="1" x14ac:dyDescent="0.25">
      <c r="B45" s="125" t="s">
        <v>5</v>
      </c>
      <c r="C45" s="125" t="s">
        <v>5</v>
      </c>
      <c r="D45" s="125" t="s">
        <v>5</v>
      </c>
      <c r="E45" s="125" t="s">
        <v>5</v>
      </c>
      <c r="F45" s="125" t="s">
        <v>5</v>
      </c>
      <c r="G45" s="51" t="s">
        <v>24</v>
      </c>
      <c r="H45" s="40">
        <v>0</v>
      </c>
      <c r="I45" s="15">
        <f t="shared" si="48"/>
        <v>0</v>
      </c>
      <c r="J45" s="42">
        <v>0</v>
      </c>
      <c r="K45" s="40">
        <v>0</v>
      </c>
      <c r="L45" s="42">
        <v>0</v>
      </c>
      <c r="M45" s="44" t="s">
        <v>5</v>
      </c>
      <c r="O45" s="40">
        <v>0</v>
      </c>
      <c r="P45" s="85">
        <v>0</v>
      </c>
      <c r="Q45" s="101" t="str">
        <f t="shared" si="56"/>
        <v/>
      </c>
      <c r="S45" s="25">
        <f t="shared" si="2"/>
        <v>0</v>
      </c>
      <c r="T45" s="104" t="str">
        <f t="shared" si="51"/>
        <v/>
      </c>
      <c r="U45" s="26">
        <f t="shared" si="57"/>
        <v>0</v>
      </c>
      <c r="W45" s="130">
        <f t="shared" si="52"/>
        <v>0</v>
      </c>
      <c r="X45" s="134">
        <f t="shared" si="53"/>
        <v>0</v>
      </c>
      <c r="Y45" s="134">
        <f t="shared" si="54"/>
        <v>0</v>
      </c>
      <c r="Z45" s="134">
        <f t="shared" si="58"/>
        <v>0</v>
      </c>
      <c r="AA45" s="26">
        <f t="shared" si="55"/>
        <v>0</v>
      </c>
      <c r="AC45" s="130">
        <f t="shared" si="37"/>
        <v>0</v>
      </c>
      <c r="AD45" s="134">
        <f t="shared" si="38"/>
        <v>0</v>
      </c>
      <c r="AE45" s="134">
        <f t="shared" si="39"/>
        <v>0</v>
      </c>
      <c r="AF45" s="134">
        <f t="shared" si="59"/>
        <v>0</v>
      </c>
      <c r="AG45" s="26">
        <f t="shared" si="40"/>
        <v>0</v>
      </c>
      <c r="AI45" s="130">
        <f t="shared" si="60"/>
        <v>0</v>
      </c>
      <c r="AJ45" s="134">
        <f t="shared" si="61"/>
        <v>0</v>
      </c>
      <c r="AK45" s="134">
        <f t="shared" si="62"/>
        <v>0</v>
      </c>
      <c r="AL45" s="134">
        <f t="shared" si="63"/>
        <v>0</v>
      </c>
      <c r="AM45" s="26">
        <f t="shared" si="49"/>
        <v>0</v>
      </c>
      <c r="AO45" s="130">
        <f t="shared" si="64"/>
        <v>0</v>
      </c>
      <c r="AP45" s="134">
        <f t="shared" si="65"/>
        <v>0</v>
      </c>
      <c r="AQ45" s="134">
        <f t="shared" si="66"/>
        <v>0</v>
      </c>
      <c r="AR45" s="134">
        <f t="shared" si="67"/>
        <v>0</v>
      </c>
      <c r="AS45" s="26">
        <f t="shared" si="41"/>
        <v>0</v>
      </c>
      <c r="AU45" s="130">
        <f t="shared" si="68"/>
        <v>0</v>
      </c>
      <c r="AV45" s="134">
        <f t="shared" si="69"/>
        <v>0</v>
      </c>
      <c r="AW45" s="134">
        <f t="shared" si="70"/>
        <v>0</v>
      </c>
      <c r="AX45" s="134">
        <f t="shared" si="71"/>
        <v>0</v>
      </c>
      <c r="AY45" s="26">
        <f t="shared" si="42"/>
        <v>0</v>
      </c>
      <c r="BA45" s="130">
        <f t="shared" si="72"/>
        <v>0</v>
      </c>
      <c r="BB45" s="134">
        <f t="shared" si="73"/>
        <v>0</v>
      </c>
      <c r="BC45" s="134">
        <f t="shared" si="74"/>
        <v>0</v>
      </c>
      <c r="BD45" s="134">
        <f t="shared" si="75"/>
        <v>0</v>
      </c>
      <c r="BE45" s="26">
        <f t="shared" si="43"/>
        <v>0</v>
      </c>
      <c r="BG45" s="130">
        <f t="shared" si="76"/>
        <v>0</v>
      </c>
      <c r="BH45" s="134">
        <f t="shared" si="77"/>
        <v>0</v>
      </c>
      <c r="BI45" s="134">
        <f t="shared" si="78"/>
        <v>0</v>
      </c>
      <c r="BJ45" s="134">
        <f t="shared" si="79"/>
        <v>0</v>
      </c>
      <c r="BK45" s="26">
        <f t="shared" si="44"/>
        <v>0</v>
      </c>
      <c r="BM45" s="130">
        <f t="shared" si="80"/>
        <v>0</v>
      </c>
      <c r="BN45" s="134">
        <f t="shared" si="81"/>
        <v>0</v>
      </c>
      <c r="BO45" s="134">
        <f t="shared" si="82"/>
        <v>0</v>
      </c>
      <c r="BP45" s="134">
        <f t="shared" si="83"/>
        <v>0</v>
      </c>
      <c r="BQ45" s="26">
        <f t="shared" si="45"/>
        <v>0</v>
      </c>
      <c r="BS45" s="130">
        <f t="shared" si="84"/>
        <v>0</v>
      </c>
      <c r="BT45" s="134">
        <f t="shared" si="85"/>
        <v>0</v>
      </c>
      <c r="BU45" s="134">
        <f t="shared" si="86"/>
        <v>0</v>
      </c>
      <c r="BV45" s="134">
        <f t="shared" si="87"/>
        <v>0</v>
      </c>
      <c r="BW45" s="26">
        <f t="shared" si="46"/>
        <v>0</v>
      </c>
      <c r="BY45" s="94">
        <f t="shared" si="88"/>
        <v>0</v>
      </c>
      <c r="BZ45" s="95">
        <f t="shared" si="89"/>
        <v>0</v>
      </c>
      <c r="CA45" s="96">
        <f t="shared" si="50"/>
        <v>0</v>
      </c>
    </row>
    <row r="46" spans="2:79" ht="13.2" customHeight="1" x14ac:dyDescent="0.25">
      <c r="B46" s="125" t="s">
        <v>5</v>
      </c>
      <c r="C46" s="125" t="s">
        <v>5</v>
      </c>
      <c r="D46" s="125" t="s">
        <v>5</v>
      </c>
      <c r="E46" s="125" t="s">
        <v>5</v>
      </c>
      <c r="F46" s="125" t="s">
        <v>5</v>
      </c>
      <c r="G46" s="51" t="s">
        <v>24</v>
      </c>
      <c r="H46" s="40">
        <v>0</v>
      </c>
      <c r="I46" s="15">
        <f t="shared" si="48"/>
        <v>0</v>
      </c>
      <c r="J46" s="42">
        <v>0</v>
      </c>
      <c r="K46" s="40">
        <v>0</v>
      </c>
      <c r="L46" s="42">
        <v>0</v>
      </c>
      <c r="M46" s="44" t="s">
        <v>5</v>
      </c>
      <c r="O46" s="40">
        <v>0</v>
      </c>
      <c r="P46" s="85">
        <v>0</v>
      </c>
      <c r="Q46" s="101" t="str">
        <f t="shared" si="56"/>
        <v/>
      </c>
      <c r="S46" s="25">
        <f t="shared" si="2"/>
        <v>0</v>
      </c>
      <c r="T46" s="104" t="str">
        <f t="shared" si="51"/>
        <v/>
      </c>
      <c r="U46" s="26">
        <f t="shared" si="57"/>
        <v>0</v>
      </c>
      <c r="W46" s="130">
        <f t="shared" si="52"/>
        <v>0</v>
      </c>
      <c r="X46" s="134">
        <f t="shared" si="53"/>
        <v>0</v>
      </c>
      <c r="Y46" s="134">
        <f t="shared" si="54"/>
        <v>0</v>
      </c>
      <c r="Z46" s="134">
        <f t="shared" si="58"/>
        <v>0</v>
      </c>
      <c r="AA46" s="26">
        <f t="shared" si="55"/>
        <v>0</v>
      </c>
      <c r="AC46" s="130">
        <f t="shared" si="37"/>
        <v>0</v>
      </c>
      <c r="AD46" s="134">
        <f t="shared" si="38"/>
        <v>0</v>
      </c>
      <c r="AE46" s="134">
        <f t="shared" si="39"/>
        <v>0</v>
      </c>
      <c r="AF46" s="134">
        <f t="shared" si="59"/>
        <v>0</v>
      </c>
      <c r="AG46" s="26">
        <f t="shared" si="40"/>
        <v>0</v>
      </c>
      <c r="AI46" s="130">
        <f t="shared" si="60"/>
        <v>0</v>
      </c>
      <c r="AJ46" s="134">
        <f t="shared" si="61"/>
        <v>0</v>
      </c>
      <c r="AK46" s="134">
        <f t="shared" si="62"/>
        <v>0</v>
      </c>
      <c r="AL46" s="134">
        <f t="shared" si="63"/>
        <v>0</v>
      </c>
      <c r="AM46" s="26">
        <f t="shared" si="49"/>
        <v>0</v>
      </c>
      <c r="AO46" s="130">
        <f t="shared" si="64"/>
        <v>0</v>
      </c>
      <c r="AP46" s="134">
        <f t="shared" si="65"/>
        <v>0</v>
      </c>
      <c r="AQ46" s="134">
        <f t="shared" si="66"/>
        <v>0</v>
      </c>
      <c r="AR46" s="134">
        <f t="shared" si="67"/>
        <v>0</v>
      </c>
      <c r="AS46" s="26">
        <f t="shared" si="41"/>
        <v>0</v>
      </c>
      <c r="AU46" s="130">
        <f t="shared" si="68"/>
        <v>0</v>
      </c>
      <c r="AV46" s="134">
        <f t="shared" si="69"/>
        <v>0</v>
      </c>
      <c r="AW46" s="134">
        <f t="shared" si="70"/>
        <v>0</v>
      </c>
      <c r="AX46" s="134">
        <f t="shared" si="71"/>
        <v>0</v>
      </c>
      <c r="AY46" s="26">
        <f t="shared" si="42"/>
        <v>0</v>
      </c>
      <c r="BA46" s="130">
        <f t="shared" si="72"/>
        <v>0</v>
      </c>
      <c r="BB46" s="134">
        <f t="shared" si="73"/>
        <v>0</v>
      </c>
      <c r="BC46" s="134">
        <f t="shared" si="74"/>
        <v>0</v>
      </c>
      <c r="BD46" s="134">
        <f t="shared" si="75"/>
        <v>0</v>
      </c>
      <c r="BE46" s="26">
        <f t="shared" si="43"/>
        <v>0</v>
      </c>
      <c r="BG46" s="130">
        <f t="shared" si="76"/>
        <v>0</v>
      </c>
      <c r="BH46" s="134">
        <f t="shared" si="77"/>
        <v>0</v>
      </c>
      <c r="BI46" s="134">
        <f t="shared" si="78"/>
        <v>0</v>
      </c>
      <c r="BJ46" s="134">
        <f t="shared" si="79"/>
        <v>0</v>
      </c>
      <c r="BK46" s="26">
        <f t="shared" si="44"/>
        <v>0</v>
      </c>
      <c r="BM46" s="130">
        <f t="shared" si="80"/>
        <v>0</v>
      </c>
      <c r="BN46" s="134">
        <f t="shared" si="81"/>
        <v>0</v>
      </c>
      <c r="BO46" s="134">
        <f t="shared" si="82"/>
        <v>0</v>
      </c>
      <c r="BP46" s="134">
        <f t="shared" si="83"/>
        <v>0</v>
      </c>
      <c r="BQ46" s="26">
        <f t="shared" si="45"/>
        <v>0</v>
      </c>
      <c r="BS46" s="130">
        <f t="shared" si="84"/>
        <v>0</v>
      </c>
      <c r="BT46" s="134">
        <f t="shared" si="85"/>
        <v>0</v>
      </c>
      <c r="BU46" s="134">
        <f t="shared" si="86"/>
        <v>0</v>
      </c>
      <c r="BV46" s="134">
        <f t="shared" si="87"/>
        <v>0</v>
      </c>
      <c r="BW46" s="26">
        <f t="shared" si="46"/>
        <v>0</v>
      </c>
      <c r="BY46" s="94">
        <f t="shared" si="88"/>
        <v>0</v>
      </c>
      <c r="BZ46" s="95">
        <f t="shared" si="89"/>
        <v>0</v>
      </c>
      <c r="CA46" s="96">
        <f t="shared" si="50"/>
        <v>0</v>
      </c>
    </row>
    <row r="47" spans="2:79" ht="13.2" customHeight="1" x14ac:dyDescent="0.25">
      <c r="B47" s="125" t="s">
        <v>5</v>
      </c>
      <c r="C47" s="125" t="s">
        <v>5</v>
      </c>
      <c r="D47" s="125" t="s">
        <v>5</v>
      </c>
      <c r="E47" s="125" t="s">
        <v>5</v>
      </c>
      <c r="F47" s="125" t="s">
        <v>5</v>
      </c>
      <c r="G47" s="51" t="s">
        <v>24</v>
      </c>
      <c r="H47" s="40">
        <v>0</v>
      </c>
      <c r="I47" s="15">
        <f t="shared" si="48"/>
        <v>0</v>
      </c>
      <c r="J47" s="42">
        <v>0</v>
      </c>
      <c r="K47" s="40">
        <v>0</v>
      </c>
      <c r="L47" s="42">
        <v>0</v>
      </c>
      <c r="M47" s="44" t="s">
        <v>5</v>
      </c>
      <c r="O47" s="40">
        <v>0</v>
      </c>
      <c r="P47" s="85">
        <v>0</v>
      </c>
      <c r="Q47" s="101" t="str">
        <f t="shared" si="56"/>
        <v/>
      </c>
      <c r="S47" s="25">
        <f t="shared" si="2"/>
        <v>0</v>
      </c>
      <c r="T47" s="104" t="str">
        <f t="shared" si="51"/>
        <v/>
      </c>
      <c r="U47" s="26">
        <f t="shared" si="57"/>
        <v>0</v>
      </c>
      <c r="W47" s="130">
        <f t="shared" si="52"/>
        <v>0</v>
      </c>
      <c r="X47" s="134">
        <f t="shared" si="53"/>
        <v>0</v>
      </c>
      <c r="Y47" s="134">
        <f t="shared" si="54"/>
        <v>0</v>
      </c>
      <c r="Z47" s="134">
        <f t="shared" si="58"/>
        <v>0</v>
      </c>
      <c r="AA47" s="26">
        <f t="shared" si="55"/>
        <v>0</v>
      </c>
      <c r="AC47" s="130">
        <f t="shared" si="37"/>
        <v>0</v>
      </c>
      <c r="AD47" s="134">
        <f t="shared" si="38"/>
        <v>0</v>
      </c>
      <c r="AE47" s="134">
        <f t="shared" si="39"/>
        <v>0</v>
      </c>
      <c r="AF47" s="134">
        <f t="shared" si="59"/>
        <v>0</v>
      </c>
      <c r="AG47" s="26">
        <f t="shared" si="40"/>
        <v>0</v>
      </c>
      <c r="AI47" s="130">
        <f t="shared" si="60"/>
        <v>0</v>
      </c>
      <c r="AJ47" s="134">
        <f t="shared" si="61"/>
        <v>0</v>
      </c>
      <c r="AK47" s="134">
        <f t="shared" si="62"/>
        <v>0</v>
      </c>
      <c r="AL47" s="134">
        <f t="shared" si="63"/>
        <v>0</v>
      </c>
      <c r="AM47" s="26">
        <f t="shared" si="49"/>
        <v>0</v>
      </c>
      <c r="AO47" s="130">
        <f t="shared" si="64"/>
        <v>0</v>
      </c>
      <c r="AP47" s="134">
        <f t="shared" si="65"/>
        <v>0</v>
      </c>
      <c r="AQ47" s="134">
        <f t="shared" si="66"/>
        <v>0</v>
      </c>
      <c r="AR47" s="134">
        <f t="shared" si="67"/>
        <v>0</v>
      </c>
      <c r="AS47" s="26">
        <f t="shared" si="41"/>
        <v>0</v>
      </c>
      <c r="AU47" s="130">
        <f t="shared" si="68"/>
        <v>0</v>
      </c>
      <c r="AV47" s="134">
        <f t="shared" si="69"/>
        <v>0</v>
      </c>
      <c r="AW47" s="134">
        <f t="shared" si="70"/>
        <v>0</v>
      </c>
      <c r="AX47" s="134">
        <f t="shared" si="71"/>
        <v>0</v>
      </c>
      <c r="AY47" s="26">
        <f t="shared" si="42"/>
        <v>0</v>
      </c>
      <c r="BA47" s="130">
        <f t="shared" si="72"/>
        <v>0</v>
      </c>
      <c r="BB47" s="134">
        <f t="shared" si="73"/>
        <v>0</v>
      </c>
      <c r="BC47" s="134">
        <f t="shared" si="74"/>
        <v>0</v>
      </c>
      <c r="BD47" s="134">
        <f t="shared" si="75"/>
        <v>0</v>
      </c>
      <c r="BE47" s="26">
        <f t="shared" si="43"/>
        <v>0</v>
      </c>
      <c r="BG47" s="130">
        <f t="shared" si="76"/>
        <v>0</v>
      </c>
      <c r="BH47" s="134">
        <f t="shared" si="77"/>
        <v>0</v>
      </c>
      <c r="BI47" s="134">
        <f t="shared" si="78"/>
        <v>0</v>
      </c>
      <c r="BJ47" s="134">
        <f t="shared" si="79"/>
        <v>0</v>
      </c>
      <c r="BK47" s="26">
        <f t="shared" si="44"/>
        <v>0</v>
      </c>
      <c r="BM47" s="130">
        <f t="shared" si="80"/>
        <v>0</v>
      </c>
      <c r="BN47" s="134">
        <f t="shared" si="81"/>
        <v>0</v>
      </c>
      <c r="BO47" s="134">
        <f t="shared" si="82"/>
        <v>0</v>
      </c>
      <c r="BP47" s="134">
        <f t="shared" si="83"/>
        <v>0</v>
      </c>
      <c r="BQ47" s="26">
        <f t="shared" si="45"/>
        <v>0</v>
      </c>
      <c r="BS47" s="130">
        <f t="shared" si="84"/>
        <v>0</v>
      </c>
      <c r="BT47" s="134">
        <f t="shared" si="85"/>
        <v>0</v>
      </c>
      <c r="BU47" s="134">
        <f t="shared" si="86"/>
        <v>0</v>
      </c>
      <c r="BV47" s="134">
        <f t="shared" si="87"/>
        <v>0</v>
      </c>
      <c r="BW47" s="26">
        <f t="shared" si="46"/>
        <v>0</v>
      </c>
      <c r="BY47" s="94">
        <f t="shared" si="88"/>
        <v>0</v>
      </c>
      <c r="BZ47" s="95">
        <f t="shared" si="89"/>
        <v>0</v>
      </c>
      <c r="CA47" s="96">
        <f t="shared" si="50"/>
        <v>0</v>
      </c>
    </row>
    <row r="48" spans="2:79" ht="13.2" customHeight="1" x14ac:dyDescent="0.25">
      <c r="B48" s="125" t="s">
        <v>5</v>
      </c>
      <c r="C48" s="125" t="s">
        <v>5</v>
      </c>
      <c r="D48" s="125" t="s">
        <v>5</v>
      </c>
      <c r="E48" s="125" t="s">
        <v>5</v>
      </c>
      <c r="F48" s="125" t="s">
        <v>5</v>
      </c>
      <c r="G48" s="51" t="s">
        <v>24</v>
      </c>
      <c r="H48" s="40">
        <v>0</v>
      </c>
      <c r="I48" s="15">
        <f t="shared" si="48"/>
        <v>0</v>
      </c>
      <c r="J48" s="42">
        <v>0</v>
      </c>
      <c r="K48" s="40">
        <v>0</v>
      </c>
      <c r="L48" s="42">
        <v>0</v>
      </c>
      <c r="M48" s="44" t="s">
        <v>5</v>
      </c>
      <c r="O48" s="40">
        <v>0</v>
      </c>
      <c r="P48" s="85">
        <v>0</v>
      </c>
      <c r="Q48" s="101" t="str">
        <f t="shared" si="56"/>
        <v/>
      </c>
      <c r="S48" s="25">
        <f t="shared" si="2"/>
        <v>0</v>
      </c>
      <c r="T48" s="104" t="str">
        <f t="shared" si="51"/>
        <v/>
      </c>
      <c r="U48" s="26">
        <f t="shared" si="57"/>
        <v>0</v>
      </c>
      <c r="W48" s="130">
        <f t="shared" si="52"/>
        <v>0</v>
      </c>
      <c r="X48" s="134">
        <f t="shared" si="53"/>
        <v>0</v>
      </c>
      <c r="Y48" s="134">
        <f t="shared" si="54"/>
        <v>0</v>
      </c>
      <c r="Z48" s="134">
        <f t="shared" si="58"/>
        <v>0</v>
      </c>
      <c r="AA48" s="26">
        <f t="shared" si="55"/>
        <v>0</v>
      </c>
      <c r="AC48" s="130">
        <f t="shared" si="37"/>
        <v>0</v>
      </c>
      <c r="AD48" s="134">
        <f t="shared" si="38"/>
        <v>0</v>
      </c>
      <c r="AE48" s="134">
        <f t="shared" si="39"/>
        <v>0</v>
      </c>
      <c r="AF48" s="134">
        <f t="shared" si="59"/>
        <v>0</v>
      </c>
      <c r="AG48" s="26">
        <f t="shared" si="40"/>
        <v>0</v>
      </c>
      <c r="AI48" s="130">
        <f t="shared" si="60"/>
        <v>0</v>
      </c>
      <c r="AJ48" s="134">
        <f t="shared" si="61"/>
        <v>0</v>
      </c>
      <c r="AK48" s="134">
        <f t="shared" si="62"/>
        <v>0</v>
      </c>
      <c r="AL48" s="134">
        <f t="shared" si="63"/>
        <v>0</v>
      </c>
      <c r="AM48" s="26">
        <f t="shared" si="49"/>
        <v>0</v>
      </c>
      <c r="AO48" s="130">
        <f t="shared" si="64"/>
        <v>0</v>
      </c>
      <c r="AP48" s="134">
        <f t="shared" si="65"/>
        <v>0</v>
      </c>
      <c r="AQ48" s="134">
        <f t="shared" si="66"/>
        <v>0</v>
      </c>
      <c r="AR48" s="134">
        <f t="shared" si="67"/>
        <v>0</v>
      </c>
      <c r="AS48" s="26">
        <f t="shared" si="41"/>
        <v>0</v>
      </c>
      <c r="AU48" s="130">
        <f t="shared" si="68"/>
        <v>0</v>
      </c>
      <c r="AV48" s="134">
        <f t="shared" si="69"/>
        <v>0</v>
      </c>
      <c r="AW48" s="134">
        <f t="shared" si="70"/>
        <v>0</v>
      </c>
      <c r="AX48" s="134">
        <f t="shared" si="71"/>
        <v>0</v>
      </c>
      <c r="AY48" s="26">
        <f t="shared" si="42"/>
        <v>0</v>
      </c>
      <c r="BA48" s="130">
        <f t="shared" si="72"/>
        <v>0</v>
      </c>
      <c r="BB48" s="134">
        <f t="shared" si="73"/>
        <v>0</v>
      </c>
      <c r="BC48" s="134">
        <f t="shared" si="74"/>
        <v>0</v>
      </c>
      <c r="BD48" s="134">
        <f t="shared" si="75"/>
        <v>0</v>
      </c>
      <c r="BE48" s="26">
        <f t="shared" si="43"/>
        <v>0</v>
      </c>
      <c r="BG48" s="130">
        <f t="shared" si="76"/>
        <v>0</v>
      </c>
      <c r="BH48" s="134">
        <f t="shared" si="77"/>
        <v>0</v>
      </c>
      <c r="BI48" s="134">
        <f t="shared" si="78"/>
        <v>0</v>
      </c>
      <c r="BJ48" s="134">
        <f t="shared" si="79"/>
        <v>0</v>
      </c>
      <c r="BK48" s="26">
        <f t="shared" si="44"/>
        <v>0</v>
      </c>
      <c r="BM48" s="130">
        <f t="shared" si="80"/>
        <v>0</v>
      </c>
      <c r="BN48" s="134">
        <f t="shared" si="81"/>
        <v>0</v>
      </c>
      <c r="BO48" s="134">
        <f t="shared" si="82"/>
        <v>0</v>
      </c>
      <c r="BP48" s="134">
        <f t="shared" si="83"/>
        <v>0</v>
      </c>
      <c r="BQ48" s="26">
        <f t="shared" si="45"/>
        <v>0</v>
      </c>
      <c r="BS48" s="130">
        <f t="shared" si="84"/>
        <v>0</v>
      </c>
      <c r="BT48" s="134">
        <f t="shared" si="85"/>
        <v>0</v>
      </c>
      <c r="BU48" s="134">
        <f t="shared" si="86"/>
        <v>0</v>
      </c>
      <c r="BV48" s="134">
        <f t="shared" si="87"/>
        <v>0</v>
      </c>
      <c r="BW48" s="26">
        <f t="shared" si="46"/>
        <v>0</v>
      </c>
      <c r="BY48" s="94">
        <f t="shared" si="88"/>
        <v>0</v>
      </c>
      <c r="BZ48" s="95">
        <f t="shared" si="89"/>
        <v>0</v>
      </c>
      <c r="CA48" s="96">
        <f t="shared" si="50"/>
        <v>0</v>
      </c>
    </row>
    <row r="49" spans="2:79" ht="13.2" customHeight="1" x14ac:dyDescent="0.25">
      <c r="B49" s="125" t="s">
        <v>5</v>
      </c>
      <c r="C49" s="125" t="s">
        <v>5</v>
      </c>
      <c r="D49" s="125" t="s">
        <v>5</v>
      </c>
      <c r="E49" s="125" t="s">
        <v>5</v>
      </c>
      <c r="F49" s="125" t="s">
        <v>5</v>
      </c>
      <c r="G49" s="51" t="s">
        <v>24</v>
      </c>
      <c r="H49" s="40">
        <v>0</v>
      </c>
      <c r="I49" s="15">
        <f t="shared" si="48"/>
        <v>0</v>
      </c>
      <c r="J49" s="42">
        <v>0</v>
      </c>
      <c r="K49" s="40">
        <v>0</v>
      </c>
      <c r="L49" s="42">
        <v>0</v>
      </c>
      <c r="M49" s="44" t="s">
        <v>5</v>
      </c>
      <c r="O49" s="40">
        <v>0</v>
      </c>
      <c r="P49" s="85">
        <v>0</v>
      </c>
      <c r="Q49" s="101" t="str">
        <f t="shared" si="56"/>
        <v/>
      </c>
      <c r="S49" s="25">
        <f t="shared" si="2"/>
        <v>0</v>
      </c>
      <c r="T49" s="104" t="str">
        <f t="shared" si="51"/>
        <v/>
      </c>
      <c r="U49" s="26">
        <f t="shared" si="57"/>
        <v>0</v>
      </c>
      <c r="W49" s="130">
        <f t="shared" si="52"/>
        <v>0</v>
      </c>
      <c r="X49" s="134">
        <f t="shared" si="53"/>
        <v>0</v>
      </c>
      <c r="Y49" s="134">
        <f t="shared" si="54"/>
        <v>0</v>
      </c>
      <c r="Z49" s="134">
        <f t="shared" si="58"/>
        <v>0</v>
      </c>
      <c r="AA49" s="26">
        <f t="shared" si="55"/>
        <v>0</v>
      </c>
      <c r="AC49" s="130">
        <f t="shared" si="37"/>
        <v>0</v>
      </c>
      <c r="AD49" s="134">
        <f t="shared" si="38"/>
        <v>0</v>
      </c>
      <c r="AE49" s="134">
        <f t="shared" si="39"/>
        <v>0</v>
      </c>
      <c r="AF49" s="134">
        <f t="shared" si="59"/>
        <v>0</v>
      </c>
      <c r="AG49" s="26">
        <f t="shared" si="40"/>
        <v>0</v>
      </c>
      <c r="AI49" s="130">
        <f t="shared" si="60"/>
        <v>0</v>
      </c>
      <c r="AJ49" s="134">
        <f t="shared" si="61"/>
        <v>0</v>
      </c>
      <c r="AK49" s="134">
        <f t="shared" si="62"/>
        <v>0</v>
      </c>
      <c r="AL49" s="134">
        <f t="shared" si="63"/>
        <v>0</v>
      </c>
      <c r="AM49" s="26">
        <f t="shared" si="49"/>
        <v>0</v>
      </c>
      <c r="AO49" s="130">
        <f t="shared" si="64"/>
        <v>0</v>
      </c>
      <c r="AP49" s="134">
        <f t="shared" si="65"/>
        <v>0</v>
      </c>
      <c r="AQ49" s="134">
        <f t="shared" si="66"/>
        <v>0</v>
      </c>
      <c r="AR49" s="134">
        <f t="shared" si="67"/>
        <v>0</v>
      </c>
      <c r="AS49" s="26">
        <f t="shared" si="41"/>
        <v>0</v>
      </c>
      <c r="AU49" s="130">
        <f t="shared" si="68"/>
        <v>0</v>
      </c>
      <c r="AV49" s="134">
        <f t="shared" si="69"/>
        <v>0</v>
      </c>
      <c r="AW49" s="134">
        <f t="shared" si="70"/>
        <v>0</v>
      </c>
      <c r="AX49" s="134">
        <f t="shared" si="71"/>
        <v>0</v>
      </c>
      <c r="AY49" s="26">
        <f t="shared" si="42"/>
        <v>0</v>
      </c>
      <c r="BA49" s="130">
        <f t="shared" si="72"/>
        <v>0</v>
      </c>
      <c r="BB49" s="134">
        <f t="shared" si="73"/>
        <v>0</v>
      </c>
      <c r="BC49" s="134">
        <f t="shared" si="74"/>
        <v>0</v>
      </c>
      <c r="BD49" s="134">
        <f t="shared" si="75"/>
        <v>0</v>
      </c>
      <c r="BE49" s="26">
        <f t="shared" si="43"/>
        <v>0</v>
      </c>
      <c r="BG49" s="130">
        <f t="shared" si="76"/>
        <v>0</v>
      </c>
      <c r="BH49" s="134">
        <f t="shared" si="77"/>
        <v>0</v>
      </c>
      <c r="BI49" s="134">
        <f t="shared" si="78"/>
        <v>0</v>
      </c>
      <c r="BJ49" s="134">
        <f t="shared" si="79"/>
        <v>0</v>
      </c>
      <c r="BK49" s="26">
        <f t="shared" si="44"/>
        <v>0</v>
      </c>
      <c r="BM49" s="130">
        <f t="shared" si="80"/>
        <v>0</v>
      </c>
      <c r="BN49" s="134">
        <f t="shared" si="81"/>
        <v>0</v>
      </c>
      <c r="BO49" s="134">
        <f t="shared" si="82"/>
        <v>0</v>
      </c>
      <c r="BP49" s="134">
        <f t="shared" si="83"/>
        <v>0</v>
      </c>
      <c r="BQ49" s="26">
        <f t="shared" si="45"/>
        <v>0</v>
      </c>
      <c r="BS49" s="130">
        <f t="shared" si="84"/>
        <v>0</v>
      </c>
      <c r="BT49" s="134">
        <f t="shared" si="85"/>
        <v>0</v>
      </c>
      <c r="BU49" s="134">
        <f t="shared" si="86"/>
        <v>0</v>
      </c>
      <c r="BV49" s="134">
        <f t="shared" si="87"/>
        <v>0</v>
      </c>
      <c r="BW49" s="26">
        <f t="shared" si="46"/>
        <v>0</v>
      </c>
      <c r="BY49" s="94">
        <f t="shared" si="88"/>
        <v>0</v>
      </c>
      <c r="BZ49" s="95">
        <f t="shared" si="89"/>
        <v>0</v>
      </c>
      <c r="CA49" s="96">
        <f t="shared" si="50"/>
        <v>0</v>
      </c>
    </row>
    <row r="50" spans="2:79" ht="13.2" customHeight="1" x14ac:dyDescent="0.25">
      <c r="B50" s="125" t="s">
        <v>5</v>
      </c>
      <c r="C50" s="125" t="s">
        <v>5</v>
      </c>
      <c r="D50" s="125" t="s">
        <v>5</v>
      </c>
      <c r="E50" s="125" t="s">
        <v>5</v>
      </c>
      <c r="F50" s="125" t="s">
        <v>5</v>
      </c>
      <c r="G50" s="51" t="s">
        <v>24</v>
      </c>
      <c r="H50" s="40">
        <v>0</v>
      </c>
      <c r="I50" s="15">
        <f t="shared" si="48"/>
        <v>0</v>
      </c>
      <c r="J50" s="42">
        <v>0</v>
      </c>
      <c r="K50" s="40">
        <v>0</v>
      </c>
      <c r="L50" s="42">
        <v>0</v>
      </c>
      <c r="M50" s="44" t="s">
        <v>5</v>
      </c>
      <c r="O50" s="40">
        <v>0</v>
      </c>
      <c r="P50" s="85">
        <v>0</v>
      </c>
      <c r="Q50" s="101" t="str">
        <f t="shared" si="56"/>
        <v/>
      </c>
      <c r="S50" s="25">
        <f t="shared" si="2"/>
        <v>0</v>
      </c>
      <c r="T50" s="104" t="str">
        <f t="shared" si="51"/>
        <v/>
      </c>
      <c r="U50" s="26">
        <f t="shared" si="57"/>
        <v>0</v>
      </c>
      <c r="W50" s="130">
        <f t="shared" si="52"/>
        <v>0</v>
      </c>
      <c r="X50" s="134">
        <f t="shared" si="53"/>
        <v>0</v>
      </c>
      <c r="Y50" s="134">
        <f t="shared" si="54"/>
        <v>0</v>
      </c>
      <c r="Z50" s="134">
        <f t="shared" si="58"/>
        <v>0</v>
      </c>
      <c r="AA50" s="26">
        <f t="shared" si="55"/>
        <v>0</v>
      </c>
      <c r="AC50" s="130">
        <f t="shared" si="37"/>
        <v>0</v>
      </c>
      <c r="AD50" s="134">
        <f t="shared" si="38"/>
        <v>0</v>
      </c>
      <c r="AE50" s="134">
        <f t="shared" si="39"/>
        <v>0</v>
      </c>
      <c r="AF50" s="134">
        <f t="shared" si="59"/>
        <v>0</v>
      </c>
      <c r="AG50" s="26">
        <f t="shared" si="40"/>
        <v>0</v>
      </c>
      <c r="AI50" s="130">
        <f t="shared" si="60"/>
        <v>0</v>
      </c>
      <c r="AJ50" s="134">
        <f t="shared" si="61"/>
        <v>0</v>
      </c>
      <c r="AK50" s="134">
        <f t="shared" si="62"/>
        <v>0</v>
      </c>
      <c r="AL50" s="134">
        <f t="shared" si="63"/>
        <v>0</v>
      </c>
      <c r="AM50" s="26">
        <f t="shared" si="49"/>
        <v>0</v>
      </c>
      <c r="AO50" s="130">
        <f t="shared" si="64"/>
        <v>0</v>
      </c>
      <c r="AP50" s="134">
        <f t="shared" si="65"/>
        <v>0</v>
      </c>
      <c r="AQ50" s="134">
        <f t="shared" si="66"/>
        <v>0</v>
      </c>
      <c r="AR50" s="134">
        <f t="shared" si="67"/>
        <v>0</v>
      </c>
      <c r="AS50" s="26">
        <f t="shared" si="41"/>
        <v>0</v>
      </c>
      <c r="AU50" s="130">
        <f t="shared" si="68"/>
        <v>0</v>
      </c>
      <c r="AV50" s="134">
        <f t="shared" si="69"/>
        <v>0</v>
      </c>
      <c r="AW50" s="134">
        <f t="shared" si="70"/>
        <v>0</v>
      </c>
      <c r="AX50" s="134">
        <f t="shared" si="71"/>
        <v>0</v>
      </c>
      <c r="AY50" s="26">
        <f t="shared" si="42"/>
        <v>0</v>
      </c>
      <c r="BA50" s="130">
        <f t="shared" si="72"/>
        <v>0</v>
      </c>
      <c r="BB50" s="134">
        <f t="shared" si="73"/>
        <v>0</v>
      </c>
      <c r="BC50" s="134">
        <f t="shared" si="74"/>
        <v>0</v>
      </c>
      <c r="BD50" s="134">
        <f t="shared" si="75"/>
        <v>0</v>
      </c>
      <c r="BE50" s="26">
        <f t="shared" si="43"/>
        <v>0</v>
      </c>
      <c r="BG50" s="130">
        <f t="shared" si="76"/>
        <v>0</v>
      </c>
      <c r="BH50" s="134">
        <f t="shared" si="77"/>
        <v>0</v>
      </c>
      <c r="BI50" s="134">
        <f t="shared" si="78"/>
        <v>0</v>
      </c>
      <c r="BJ50" s="134">
        <f t="shared" si="79"/>
        <v>0</v>
      </c>
      <c r="BK50" s="26">
        <f t="shared" si="44"/>
        <v>0</v>
      </c>
      <c r="BM50" s="130">
        <f t="shared" si="80"/>
        <v>0</v>
      </c>
      <c r="BN50" s="134">
        <f t="shared" si="81"/>
        <v>0</v>
      </c>
      <c r="BO50" s="134">
        <f t="shared" si="82"/>
        <v>0</v>
      </c>
      <c r="BP50" s="134">
        <f t="shared" si="83"/>
        <v>0</v>
      </c>
      <c r="BQ50" s="26">
        <f t="shared" si="45"/>
        <v>0</v>
      </c>
      <c r="BS50" s="130">
        <f t="shared" si="84"/>
        <v>0</v>
      </c>
      <c r="BT50" s="134">
        <f t="shared" si="85"/>
        <v>0</v>
      </c>
      <c r="BU50" s="134">
        <f t="shared" si="86"/>
        <v>0</v>
      </c>
      <c r="BV50" s="134">
        <f t="shared" si="87"/>
        <v>0</v>
      </c>
      <c r="BW50" s="26">
        <f t="shared" si="46"/>
        <v>0</v>
      </c>
      <c r="BY50" s="94">
        <f t="shared" si="88"/>
        <v>0</v>
      </c>
      <c r="BZ50" s="95">
        <f t="shared" si="89"/>
        <v>0</v>
      </c>
      <c r="CA50" s="96">
        <f t="shared" si="50"/>
        <v>0</v>
      </c>
    </row>
    <row r="51" spans="2:79" ht="13.2" customHeight="1" x14ac:dyDescent="0.25">
      <c r="B51" s="125" t="s">
        <v>5</v>
      </c>
      <c r="C51" s="125" t="s">
        <v>5</v>
      </c>
      <c r="D51" s="125" t="s">
        <v>5</v>
      </c>
      <c r="E51" s="125" t="s">
        <v>5</v>
      </c>
      <c r="F51" s="125" t="s">
        <v>5</v>
      </c>
      <c r="G51" s="51" t="s">
        <v>24</v>
      </c>
      <c r="H51" s="40">
        <v>0</v>
      </c>
      <c r="I51" s="15">
        <f t="shared" si="48"/>
        <v>0</v>
      </c>
      <c r="J51" s="42">
        <v>0</v>
      </c>
      <c r="K51" s="40">
        <v>0</v>
      </c>
      <c r="L51" s="42">
        <v>0</v>
      </c>
      <c r="M51" s="44" t="s">
        <v>5</v>
      </c>
      <c r="O51" s="40">
        <v>0</v>
      </c>
      <c r="P51" s="85">
        <v>0</v>
      </c>
      <c r="Q51" s="101" t="str">
        <f t="shared" si="56"/>
        <v/>
      </c>
      <c r="S51" s="25">
        <f t="shared" si="2"/>
        <v>0</v>
      </c>
      <c r="T51" s="104" t="str">
        <f t="shared" si="51"/>
        <v/>
      </c>
      <c r="U51" s="26">
        <f t="shared" si="57"/>
        <v>0</v>
      </c>
      <c r="W51" s="130">
        <f t="shared" si="52"/>
        <v>0</v>
      </c>
      <c r="X51" s="134">
        <f t="shared" si="53"/>
        <v>0</v>
      </c>
      <c r="Y51" s="134">
        <f t="shared" si="54"/>
        <v>0</v>
      </c>
      <c r="Z51" s="134">
        <f t="shared" si="58"/>
        <v>0</v>
      </c>
      <c r="AA51" s="26">
        <f t="shared" si="55"/>
        <v>0</v>
      </c>
      <c r="AC51" s="130">
        <f t="shared" si="37"/>
        <v>0</v>
      </c>
      <c r="AD51" s="134">
        <f t="shared" si="38"/>
        <v>0</v>
      </c>
      <c r="AE51" s="134">
        <f t="shared" si="39"/>
        <v>0</v>
      </c>
      <c r="AF51" s="134">
        <f t="shared" si="59"/>
        <v>0</v>
      </c>
      <c r="AG51" s="26">
        <f t="shared" si="40"/>
        <v>0</v>
      </c>
      <c r="AI51" s="130">
        <f t="shared" si="60"/>
        <v>0</v>
      </c>
      <c r="AJ51" s="134">
        <f t="shared" si="61"/>
        <v>0</v>
      </c>
      <c r="AK51" s="134">
        <f t="shared" si="62"/>
        <v>0</v>
      </c>
      <c r="AL51" s="134">
        <f t="shared" si="63"/>
        <v>0</v>
      </c>
      <c r="AM51" s="26">
        <f t="shared" si="49"/>
        <v>0</v>
      </c>
      <c r="AO51" s="130">
        <f t="shared" si="64"/>
        <v>0</v>
      </c>
      <c r="AP51" s="134">
        <f t="shared" si="65"/>
        <v>0</v>
      </c>
      <c r="AQ51" s="134">
        <f t="shared" si="66"/>
        <v>0</v>
      </c>
      <c r="AR51" s="134">
        <f t="shared" si="67"/>
        <v>0</v>
      </c>
      <c r="AS51" s="26">
        <f t="shared" si="41"/>
        <v>0</v>
      </c>
      <c r="AU51" s="130">
        <f t="shared" si="68"/>
        <v>0</v>
      </c>
      <c r="AV51" s="134">
        <f t="shared" si="69"/>
        <v>0</v>
      </c>
      <c r="AW51" s="134">
        <f t="shared" si="70"/>
        <v>0</v>
      </c>
      <c r="AX51" s="134">
        <f t="shared" si="71"/>
        <v>0</v>
      </c>
      <c r="AY51" s="26">
        <f t="shared" si="42"/>
        <v>0</v>
      </c>
      <c r="BA51" s="130">
        <f t="shared" si="72"/>
        <v>0</v>
      </c>
      <c r="BB51" s="134">
        <f t="shared" si="73"/>
        <v>0</v>
      </c>
      <c r="BC51" s="134">
        <f t="shared" si="74"/>
        <v>0</v>
      </c>
      <c r="BD51" s="134">
        <f t="shared" si="75"/>
        <v>0</v>
      </c>
      <c r="BE51" s="26">
        <f t="shared" si="43"/>
        <v>0</v>
      </c>
      <c r="BG51" s="130">
        <f t="shared" si="76"/>
        <v>0</v>
      </c>
      <c r="BH51" s="134">
        <f t="shared" si="77"/>
        <v>0</v>
      </c>
      <c r="BI51" s="134">
        <f t="shared" si="78"/>
        <v>0</v>
      </c>
      <c r="BJ51" s="134">
        <f t="shared" si="79"/>
        <v>0</v>
      </c>
      <c r="BK51" s="26">
        <f t="shared" si="44"/>
        <v>0</v>
      </c>
      <c r="BM51" s="130">
        <f t="shared" si="80"/>
        <v>0</v>
      </c>
      <c r="BN51" s="134">
        <f t="shared" si="81"/>
        <v>0</v>
      </c>
      <c r="BO51" s="134">
        <f t="shared" si="82"/>
        <v>0</v>
      </c>
      <c r="BP51" s="134">
        <f t="shared" si="83"/>
        <v>0</v>
      </c>
      <c r="BQ51" s="26">
        <f t="shared" si="45"/>
        <v>0</v>
      </c>
      <c r="BS51" s="130">
        <f t="shared" si="84"/>
        <v>0</v>
      </c>
      <c r="BT51" s="134">
        <f t="shared" si="85"/>
        <v>0</v>
      </c>
      <c r="BU51" s="134">
        <f t="shared" si="86"/>
        <v>0</v>
      </c>
      <c r="BV51" s="134">
        <f t="shared" si="87"/>
        <v>0</v>
      </c>
      <c r="BW51" s="26">
        <f t="shared" si="46"/>
        <v>0</v>
      </c>
      <c r="BY51" s="94">
        <f t="shared" si="88"/>
        <v>0</v>
      </c>
      <c r="BZ51" s="95">
        <f t="shared" si="89"/>
        <v>0</v>
      </c>
      <c r="CA51" s="96">
        <f t="shared" si="50"/>
        <v>0</v>
      </c>
    </row>
    <row r="52" spans="2:79" ht="13.2" customHeight="1" x14ac:dyDescent="0.25">
      <c r="B52" s="125" t="s">
        <v>5</v>
      </c>
      <c r="C52" s="125" t="s">
        <v>5</v>
      </c>
      <c r="D52" s="125" t="s">
        <v>5</v>
      </c>
      <c r="E52" s="125" t="s">
        <v>5</v>
      </c>
      <c r="F52" s="125" t="s">
        <v>5</v>
      </c>
      <c r="G52" s="51" t="s">
        <v>24</v>
      </c>
      <c r="H52" s="40">
        <v>0</v>
      </c>
      <c r="I52" s="15">
        <f t="shared" si="48"/>
        <v>0</v>
      </c>
      <c r="J52" s="42">
        <v>0</v>
      </c>
      <c r="K52" s="40">
        <v>0</v>
      </c>
      <c r="L52" s="42">
        <v>0</v>
      </c>
      <c r="M52" s="44" t="s">
        <v>5</v>
      </c>
      <c r="O52" s="40">
        <v>0</v>
      </c>
      <c r="P52" s="85">
        <v>0</v>
      </c>
      <c r="Q52" s="101" t="str">
        <f t="shared" si="56"/>
        <v/>
      </c>
      <c r="S52" s="25">
        <f t="shared" si="2"/>
        <v>0</v>
      </c>
      <c r="T52" s="104" t="str">
        <f t="shared" si="51"/>
        <v/>
      </c>
      <c r="U52" s="26">
        <f t="shared" si="57"/>
        <v>0</v>
      </c>
      <c r="W52" s="130">
        <f t="shared" si="52"/>
        <v>0</v>
      </c>
      <c r="X52" s="134">
        <f t="shared" si="53"/>
        <v>0</v>
      </c>
      <c r="Y52" s="134">
        <f t="shared" si="54"/>
        <v>0</v>
      </c>
      <c r="Z52" s="134">
        <f t="shared" si="58"/>
        <v>0</v>
      </c>
      <c r="AA52" s="26">
        <f t="shared" si="55"/>
        <v>0</v>
      </c>
      <c r="AC52" s="130">
        <f t="shared" si="37"/>
        <v>0</v>
      </c>
      <c r="AD52" s="134">
        <f t="shared" si="38"/>
        <v>0</v>
      </c>
      <c r="AE52" s="134">
        <f t="shared" si="39"/>
        <v>0</v>
      </c>
      <c r="AF52" s="134">
        <f t="shared" si="59"/>
        <v>0</v>
      </c>
      <c r="AG52" s="26">
        <f t="shared" si="40"/>
        <v>0</v>
      </c>
      <c r="AI52" s="130">
        <f t="shared" si="60"/>
        <v>0</v>
      </c>
      <c r="AJ52" s="134">
        <f t="shared" si="61"/>
        <v>0</v>
      </c>
      <c r="AK52" s="134">
        <f t="shared" si="62"/>
        <v>0</v>
      </c>
      <c r="AL52" s="134">
        <f t="shared" si="63"/>
        <v>0</v>
      </c>
      <c r="AM52" s="26">
        <f t="shared" si="49"/>
        <v>0</v>
      </c>
      <c r="AO52" s="130">
        <f t="shared" si="64"/>
        <v>0</v>
      </c>
      <c r="AP52" s="134">
        <f t="shared" si="65"/>
        <v>0</v>
      </c>
      <c r="AQ52" s="134">
        <f t="shared" si="66"/>
        <v>0</v>
      </c>
      <c r="AR52" s="134">
        <f t="shared" si="67"/>
        <v>0</v>
      </c>
      <c r="AS52" s="26">
        <f t="shared" si="41"/>
        <v>0</v>
      </c>
      <c r="AU52" s="130">
        <f t="shared" si="68"/>
        <v>0</v>
      </c>
      <c r="AV52" s="134">
        <f t="shared" si="69"/>
        <v>0</v>
      </c>
      <c r="AW52" s="134">
        <f t="shared" si="70"/>
        <v>0</v>
      </c>
      <c r="AX52" s="134">
        <f t="shared" si="71"/>
        <v>0</v>
      </c>
      <c r="AY52" s="26">
        <f t="shared" si="42"/>
        <v>0</v>
      </c>
      <c r="BA52" s="130">
        <f t="shared" si="72"/>
        <v>0</v>
      </c>
      <c r="BB52" s="134">
        <f t="shared" si="73"/>
        <v>0</v>
      </c>
      <c r="BC52" s="134">
        <f t="shared" si="74"/>
        <v>0</v>
      </c>
      <c r="BD52" s="134">
        <f t="shared" si="75"/>
        <v>0</v>
      </c>
      <c r="BE52" s="26">
        <f t="shared" si="43"/>
        <v>0</v>
      </c>
      <c r="BG52" s="130">
        <f t="shared" si="76"/>
        <v>0</v>
      </c>
      <c r="BH52" s="134">
        <f t="shared" si="77"/>
        <v>0</v>
      </c>
      <c r="BI52" s="134">
        <f t="shared" si="78"/>
        <v>0</v>
      </c>
      <c r="BJ52" s="134">
        <f t="shared" si="79"/>
        <v>0</v>
      </c>
      <c r="BK52" s="26">
        <f t="shared" si="44"/>
        <v>0</v>
      </c>
      <c r="BM52" s="130">
        <f t="shared" si="80"/>
        <v>0</v>
      </c>
      <c r="BN52" s="134">
        <f t="shared" si="81"/>
        <v>0</v>
      </c>
      <c r="BO52" s="134">
        <f t="shared" si="82"/>
        <v>0</v>
      </c>
      <c r="BP52" s="134">
        <f t="shared" si="83"/>
        <v>0</v>
      </c>
      <c r="BQ52" s="26">
        <f t="shared" si="45"/>
        <v>0</v>
      </c>
      <c r="BS52" s="130">
        <f t="shared" si="84"/>
        <v>0</v>
      </c>
      <c r="BT52" s="134">
        <f t="shared" si="85"/>
        <v>0</v>
      </c>
      <c r="BU52" s="134">
        <f t="shared" si="86"/>
        <v>0</v>
      </c>
      <c r="BV52" s="134">
        <f t="shared" si="87"/>
        <v>0</v>
      </c>
      <c r="BW52" s="26">
        <f t="shared" si="46"/>
        <v>0</v>
      </c>
      <c r="BY52" s="94">
        <f t="shared" si="88"/>
        <v>0</v>
      </c>
      <c r="BZ52" s="95">
        <f t="shared" si="89"/>
        <v>0</v>
      </c>
      <c r="CA52" s="96">
        <f t="shared" si="50"/>
        <v>0</v>
      </c>
    </row>
    <row r="53" spans="2:79" ht="13.2" customHeight="1" x14ac:dyDescent="0.25">
      <c r="B53" s="125" t="s">
        <v>5</v>
      </c>
      <c r="C53" s="125" t="s">
        <v>5</v>
      </c>
      <c r="D53" s="125" t="s">
        <v>5</v>
      </c>
      <c r="E53" s="125" t="s">
        <v>5</v>
      </c>
      <c r="F53" s="125" t="s">
        <v>5</v>
      </c>
      <c r="G53" s="51" t="s">
        <v>24</v>
      </c>
      <c r="H53" s="40">
        <v>0</v>
      </c>
      <c r="I53" s="15">
        <f t="shared" si="48"/>
        <v>0</v>
      </c>
      <c r="J53" s="42">
        <v>0</v>
      </c>
      <c r="K53" s="40">
        <v>0</v>
      </c>
      <c r="L53" s="42">
        <v>0</v>
      </c>
      <c r="M53" s="44" t="s">
        <v>5</v>
      </c>
      <c r="O53" s="40">
        <v>0</v>
      </c>
      <c r="P53" s="85">
        <v>0</v>
      </c>
      <c r="Q53" s="101" t="str">
        <f t="shared" si="56"/>
        <v/>
      </c>
      <c r="S53" s="25">
        <f t="shared" si="2"/>
        <v>0</v>
      </c>
      <c r="T53" s="104" t="str">
        <f t="shared" si="51"/>
        <v/>
      </c>
      <c r="U53" s="26">
        <f t="shared" si="57"/>
        <v>0</v>
      </c>
      <c r="W53" s="130">
        <f t="shared" si="52"/>
        <v>0</v>
      </c>
      <c r="X53" s="134">
        <f t="shared" si="53"/>
        <v>0</v>
      </c>
      <c r="Y53" s="134">
        <f t="shared" si="54"/>
        <v>0</v>
      </c>
      <c r="Z53" s="134">
        <f t="shared" si="58"/>
        <v>0</v>
      </c>
      <c r="AA53" s="26">
        <f t="shared" si="55"/>
        <v>0</v>
      </c>
      <c r="AC53" s="130">
        <f t="shared" si="37"/>
        <v>0</v>
      </c>
      <c r="AD53" s="134">
        <f t="shared" si="38"/>
        <v>0</v>
      </c>
      <c r="AE53" s="134">
        <f t="shared" si="39"/>
        <v>0</v>
      </c>
      <c r="AF53" s="134">
        <f t="shared" si="59"/>
        <v>0</v>
      </c>
      <c r="AG53" s="26">
        <f t="shared" si="40"/>
        <v>0</v>
      </c>
      <c r="AI53" s="130">
        <f t="shared" si="60"/>
        <v>0</v>
      </c>
      <c r="AJ53" s="134">
        <f t="shared" si="61"/>
        <v>0</v>
      </c>
      <c r="AK53" s="134">
        <f t="shared" si="62"/>
        <v>0</v>
      </c>
      <c r="AL53" s="134">
        <f t="shared" si="63"/>
        <v>0</v>
      </c>
      <c r="AM53" s="26">
        <f t="shared" si="49"/>
        <v>0</v>
      </c>
      <c r="AO53" s="130">
        <f t="shared" si="64"/>
        <v>0</v>
      </c>
      <c r="AP53" s="134">
        <f t="shared" si="65"/>
        <v>0</v>
      </c>
      <c r="AQ53" s="134">
        <f t="shared" si="66"/>
        <v>0</v>
      </c>
      <c r="AR53" s="134">
        <f t="shared" si="67"/>
        <v>0</v>
      </c>
      <c r="AS53" s="26">
        <f t="shared" si="41"/>
        <v>0</v>
      </c>
      <c r="AU53" s="130">
        <f t="shared" si="68"/>
        <v>0</v>
      </c>
      <c r="AV53" s="134">
        <f t="shared" si="69"/>
        <v>0</v>
      </c>
      <c r="AW53" s="134">
        <f t="shared" si="70"/>
        <v>0</v>
      </c>
      <c r="AX53" s="134">
        <f t="shared" si="71"/>
        <v>0</v>
      </c>
      <c r="AY53" s="26">
        <f t="shared" si="42"/>
        <v>0</v>
      </c>
      <c r="BA53" s="130">
        <f t="shared" si="72"/>
        <v>0</v>
      </c>
      <c r="BB53" s="134">
        <f t="shared" si="73"/>
        <v>0</v>
      </c>
      <c r="BC53" s="134">
        <f t="shared" si="74"/>
        <v>0</v>
      </c>
      <c r="BD53" s="134">
        <f t="shared" si="75"/>
        <v>0</v>
      </c>
      <c r="BE53" s="26">
        <f t="shared" si="43"/>
        <v>0</v>
      </c>
      <c r="BG53" s="130">
        <f t="shared" si="76"/>
        <v>0</v>
      </c>
      <c r="BH53" s="134">
        <f t="shared" si="77"/>
        <v>0</v>
      </c>
      <c r="BI53" s="134">
        <f t="shared" si="78"/>
        <v>0</v>
      </c>
      <c r="BJ53" s="134">
        <f t="shared" si="79"/>
        <v>0</v>
      </c>
      <c r="BK53" s="26">
        <f t="shared" si="44"/>
        <v>0</v>
      </c>
      <c r="BM53" s="130">
        <f t="shared" si="80"/>
        <v>0</v>
      </c>
      <c r="BN53" s="134">
        <f t="shared" si="81"/>
        <v>0</v>
      </c>
      <c r="BO53" s="134">
        <f t="shared" si="82"/>
        <v>0</v>
      </c>
      <c r="BP53" s="134">
        <f t="shared" si="83"/>
        <v>0</v>
      </c>
      <c r="BQ53" s="26">
        <f t="shared" si="45"/>
        <v>0</v>
      </c>
      <c r="BS53" s="130">
        <f t="shared" si="84"/>
        <v>0</v>
      </c>
      <c r="BT53" s="134">
        <f t="shared" si="85"/>
        <v>0</v>
      </c>
      <c r="BU53" s="134">
        <f t="shared" si="86"/>
        <v>0</v>
      </c>
      <c r="BV53" s="134">
        <f t="shared" si="87"/>
        <v>0</v>
      </c>
      <c r="BW53" s="26">
        <f t="shared" si="46"/>
        <v>0</v>
      </c>
      <c r="BY53" s="94">
        <f t="shared" si="88"/>
        <v>0</v>
      </c>
      <c r="BZ53" s="95">
        <f t="shared" si="89"/>
        <v>0</v>
      </c>
      <c r="CA53" s="96">
        <f t="shared" si="50"/>
        <v>0</v>
      </c>
    </row>
    <row r="54" spans="2:79" ht="13.2" customHeight="1" x14ac:dyDescent="0.25">
      <c r="B54" s="125" t="s">
        <v>5</v>
      </c>
      <c r="C54" s="125" t="s">
        <v>5</v>
      </c>
      <c r="D54" s="125" t="s">
        <v>5</v>
      </c>
      <c r="E54" s="125" t="s">
        <v>5</v>
      </c>
      <c r="F54" s="125" t="s">
        <v>5</v>
      </c>
      <c r="G54" s="51" t="s">
        <v>24</v>
      </c>
      <c r="H54" s="40">
        <v>0</v>
      </c>
      <c r="I54" s="15">
        <f t="shared" si="48"/>
        <v>0</v>
      </c>
      <c r="J54" s="42">
        <v>0</v>
      </c>
      <c r="K54" s="40">
        <v>0</v>
      </c>
      <c r="L54" s="42">
        <v>0</v>
      </c>
      <c r="M54" s="44" t="s">
        <v>5</v>
      </c>
      <c r="O54" s="40">
        <v>0</v>
      </c>
      <c r="P54" s="85">
        <v>0</v>
      </c>
      <c r="Q54" s="101" t="str">
        <f t="shared" si="56"/>
        <v/>
      </c>
      <c r="S54" s="25">
        <f t="shared" si="2"/>
        <v>0</v>
      </c>
      <c r="T54" s="104" t="str">
        <f t="shared" si="51"/>
        <v/>
      </c>
      <c r="U54" s="26">
        <f t="shared" si="57"/>
        <v>0</v>
      </c>
      <c r="W54" s="130">
        <f t="shared" si="52"/>
        <v>0</v>
      </c>
      <c r="X54" s="134">
        <f t="shared" si="53"/>
        <v>0</v>
      </c>
      <c r="Y54" s="134">
        <f t="shared" si="54"/>
        <v>0</v>
      </c>
      <c r="Z54" s="134">
        <f t="shared" si="58"/>
        <v>0</v>
      </c>
      <c r="AA54" s="26">
        <f t="shared" si="55"/>
        <v>0</v>
      </c>
      <c r="AC54" s="130">
        <f t="shared" si="37"/>
        <v>0</v>
      </c>
      <c r="AD54" s="134">
        <f t="shared" si="38"/>
        <v>0</v>
      </c>
      <c r="AE54" s="134">
        <f t="shared" si="39"/>
        <v>0</v>
      </c>
      <c r="AF54" s="134">
        <f t="shared" si="59"/>
        <v>0</v>
      </c>
      <c r="AG54" s="26">
        <f t="shared" si="40"/>
        <v>0</v>
      </c>
      <c r="AI54" s="130">
        <f t="shared" si="60"/>
        <v>0</v>
      </c>
      <c r="AJ54" s="134">
        <f t="shared" si="61"/>
        <v>0</v>
      </c>
      <c r="AK54" s="134">
        <f t="shared" si="62"/>
        <v>0</v>
      </c>
      <c r="AL54" s="134">
        <f t="shared" si="63"/>
        <v>0</v>
      </c>
      <c r="AM54" s="26">
        <f t="shared" si="49"/>
        <v>0</v>
      </c>
      <c r="AO54" s="130">
        <f t="shared" si="64"/>
        <v>0</v>
      </c>
      <c r="AP54" s="134">
        <f t="shared" si="65"/>
        <v>0</v>
      </c>
      <c r="AQ54" s="134">
        <f t="shared" si="66"/>
        <v>0</v>
      </c>
      <c r="AR54" s="134">
        <f t="shared" si="67"/>
        <v>0</v>
      </c>
      <c r="AS54" s="26">
        <f t="shared" si="41"/>
        <v>0</v>
      </c>
      <c r="AU54" s="130">
        <f t="shared" si="68"/>
        <v>0</v>
      </c>
      <c r="AV54" s="134">
        <f t="shared" si="69"/>
        <v>0</v>
      </c>
      <c r="AW54" s="134">
        <f t="shared" si="70"/>
        <v>0</v>
      </c>
      <c r="AX54" s="134">
        <f t="shared" si="71"/>
        <v>0</v>
      </c>
      <c r="AY54" s="26">
        <f t="shared" si="42"/>
        <v>0</v>
      </c>
      <c r="BA54" s="130">
        <f t="shared" si="72"/>
        <v>0</v>
      </c>
      <c r="BB54" s="134">
        <f t="shared" si="73"/>
        <v>0</v>
      </c>
      <c r="BC54" s="134">
        <f t="shared" si="74"/>
        <v>0</v>
      </c>
      <c r="BD54" s="134">
        <f t="shared" si="75"/>
        <v>0</v>
      </c>
      <c r="BE54" s="26">
        <f t="shared" si="43"/>
        <v>0</v>
      </c>
      <c r="BG54" s="130">
        <f t="shared" si="76"/>
        <v>0</v>
      </c>
      <c r="BH54" s="134">
        <f t="shared" si="77"/>
        <v>0</v>
      </c>
      <c r="BI54" s="134">
        <f t="shared" si="78"/>
        <v>0</v>
      </c>
      <c r="BJ54" s="134">
        <f t="shared" si="79"/>
        <v>0</v>
      </c>
      <c r="BK54" s="26">
        <f t="shared" si="44"/>
        <v>0</v>
      </c>
      <c r="BM54" s="130">
        <f t="shared" si="80"/>
        <v>0</v>
      </c>
      <c r="BN54" s="134">
        <f t="shared" si="81"/>
        <v>0</v>
      </c>
      <c r="BO54" s="134">
        <f t="shared" si="82"/>
        <v>0</v>
      </c>
      <c r="BP54" s="134">
        <f t="shared" si="83"/>
        <v>0</v>
      </c>
      <c r="BQ54" s="26">
        <f t="shared" si="45"/>
        <v>0</v>
      </c>
      <c r="BS54" s="130">
        <f t="shared" si="84"/>
        <v>0</v>
      </c>
      <c r="BT54" s="134">
        <f t="shared" si="85"/>
        <v>0</v>
      </c>
      <c r="BU54" s="134">
        <f t="shared" si="86"/>
        <v>0</v>
      </c>
      <c r="BV54" s="134">
        <f t="shared" si="87"/>
        <v>0</v>
      </c>
      <c r="BW54" s="26">
        <f t="shared" si="46"/>
        <v>0</v>
      </c>
      <c r="BY54" s="94">
        <f t="shared" si="88"/>
        <v>0</v>
      </c>
      <c r="BZ54" s="95">
        <f t="shared" si="89"/>
        <v>0</v>
      </c>
      <c r="CA54" s="96">
        <f t="shared" si="50"/>
        <v>0</v>
      </c>
    </row>
    <row r="55" spans="2:79" ht="13.2" customHeight="1" x14ac:dyDescent="0.25">
      <c r="B55" s="125" t="s">
        <v>5</v>
      </c>
      <c r="C55" s="125" t="s">
        <v>5</v>
      </c>
      <c r="D55" s="125" t="s">
        <v>5</v>
      </c>
      <c r="E55" s="125" t="s">
        <v>5</v>
      </c>
      <c r="F55" s="125" t="s">
        <v>5</v>
      </c>
      <c r="G55" s="51" t="s">
        <v>24</v>
      </c>
      <c r="H55" s="40">
        <v>0</v>
      </c>
      <c r="I55" s="15">
        <f t="shared" si="48"/>
        <v>0</v>
      </c>
      <c r="J55" s="42">
        <v>0</v>
      </c>
      <c r="K55" s="40">
        <v>0</v>
      </c>
      <c r="L55" s="42">
        <v>0</v>
      </c>
      <c r="M55" s="44" t="s">
        <v>5</v>
      </c>
      <c r="O55" s="40">
        <v>0</v>
      </c>
      <c r="P55" s="85">
        <v>0</v>
      </c>
      <c r="Q55" s="101" t="str">
        <f t="shared" si="56"/>
        <v/>
      </c>
      <c r="S55" s="25">
        <f t="shared" si="2"/>
        <v>0</v>
      </c>
      <c r="T55" s="104" t="str">
        <f t="shared" si="51"/>
        <v/>
      </c>
      <c r="U55" s="26">
        <f t="shared" si="57"/>
        <v>0</v>
      </c>
      <c r="W55" s="130">
        <f t="shared" si="52"/>
        <v>0</v>
      </c>
      <c r="X55" s="134">
        <f t="shared" si="53"/>
        <v>0</v>
      </c>
      <c r="Y55" s="134">
        <f t="shared" si="54"/>
        <v>0</v>
      </c>
      <c r="Z55" s="134">
        <f t="shared" si="58"/>
        <v>0</v>
      </c>
      <c r="AA55" s="26">
        <f t="shared" si="55"/>
        <v>0</v>
      </c>
      <c r="AC55" s="130">
        <f t="shared" si="37"/>
        <v>0</v>
      </c>
      <c r="AD55" s="134">
        <f t="shared" si="38"/>
        <v>0</v>
      </c>
      <c r="AE55" s="134">
        <f t="shared" si="39"/>
        <v>0</v>
      </c>
      <c r="AF55" s="134">
        <f t="shared" si="59"/>
        <v>0</v>
      </c>
      <c r="AG55" s="26">
        <f t="shared" si="40"/>
        <v>0</v>
      </c>
      <c r="AI55" s="130">
        <f t="shared" si="60"/>
        <v>0</v>
      </c>
      <c r="AJ55" s="134">
        <f t="shared" si="61"/>
        <v>0</v>
      </c>
      <c r="AK55" s="134">
        <f t="shared" si="62"/>
        <v>0</v>
      </c>
      <c r="AL55" s="134">
        <f t="shared" si="63"/>
        <v>0</v>
      </c>
      <c r="AM55" s="26">
        <f t="shared" si="49"/>
        <v>0</v>
      </c>
      <c r="AO55" s="130">
        <f t="shared" si="64"/>
        <v>0</v>
      </c>
      <c r="AP55" s="134">
        <f t="shared" si="65"/>
        <v>0</v>
      </c>
      <c r="AQ55" s="134">
        <f t="shared" si="66"/>
        <v>0</v>
      </c>
      <c r="AR55" s="134">
        <f t="shared" si="67"/>
        <v>0</v>
      </c>
      <c r="AS55" s="26">
        <f t="shared" si="41"/>
        <v>0</v>
      </c>
      <c r="AU55" s="130">
        <f t="shared" si="68"/>
        <v>0</v>
      </c>
      <c r="AV55" s="134">
        <f t="shared" si="69"/>
        <v>0</v>
      </c>
      <c r="AW55" s="134">
        <f t="shared" si="70"/>
        <v>0</v>
      </c>
      <c r="AX55" s="134">
        <f t="shared" si="71"/>
        <v>0</v>
      </c>
      <c r="AY55" s="26">
        <f t="shared" si="42"/>
        <v>0</v>
      </c>
      <c r="BA55" s="130">
        <f t="shared" si="72"/>
        <v>0</v>
      </c>
      <c r="BB55" s="134">
        <f t="shared" si="73"/>
        <v>0</v>
      </c>
      <c r="BC55" s="134">
        <f t="shared" si="74"/>
        <v>0</v>
      </c>
      <c r="BD55" s="134">
        <f t="shared" si="75"/>
        <v>0</v>
      </c>
      <c r="BE55" s="26">
        <f t="shared" si="43"/>
        <v>0</v>
      </c>
      <c r="BG55" s="130">
        <f t="shared" si="76"/>
        <v>0</v>
      </c>
      <c r="BH55" s="134">
        <f t="shared" si="77"/>
        <v>0</v>
      </c>
      <c r="BI55" s="134">
        <f t="shared" si="78"/>
        <v>0</v>
      </c>
      <c r="BJ55" s="134">
        <f t="shared" si="79"/>
        <v>0</v>
      </c>
      <c r="BK55" s="26">
        <f t="shared" si="44"/>
        <v>0</v>
      </c>
      <c r="BM55" s="130">
        <f t="shared" si="80"/>
        <v>0</v>
      </c>
      <c r="BN55" s="134">
        <f t="shared" si="81"/>
        <v>0</v>
      </c>
      <c r="BO55" s="134">
        <f t="shared" si="82"/>
        <v>0</v>
      </c>
      <c r="BP55" s="134">
        <f t="shared" si="83"/>
        <v>0</v>
      </c>
      <c r="BQ55" s="26">
        <f t="shared" si="45"/>
        <v>0</v>
      </c>
      <c r="BS55" s="130">
        <f t="shared" si="84"/>
        <v>0</v>
      </c>
      <c r="BT55" s="134">
        <f t="shared" si="85"/>
        <v>0</v>
      </c>
      <c r="BU55" s="134">
        <f t="shared" si="86"/>
        <v>0</v>
      </c>
      <c r="BV55" s="134">
        <f t="shared" si="87"/>
        <v>0</v>
      </c>
      <c r="BW55" s="26">
        <f t="shared" si="46"/>
        <v>0</v>
      </c>
      <c r="BY55" s="94">
        <f t="shared" si="88"/>
        <v>0</v>
      </c>
      <c r="BZ55" s="95">
        <f t="shared" si="89"/>
        <v>0</v>
      </c>
      <c r="CA55" s="96">
        <f t="shared" si="50"/>
        <v>0</v>
      </c>
    </row>
    <row r="56" spans="2:79" ht="13.2" customHeight="1" x14ac:dyDescent="0.25">
      <c r="B56" s="125" t="s">
        <v>5</v>
      </c>
      <c r="C56" s="125" t="s">
        <v>5</v>
      </c>
      <c r="D56" s="125" t="s">
        <v>5</v>
      </c>
      <c r="E56" s="125" t="s">
        <v>5</v>
      </c>
      <c r="F56" s="125" t="s">
        <v>5</v>
      </c>
      <c r="G56" s="51" t="s">
        <v>24</v>
      </c>
      <c r="H56" s="40">
        <v>0</v>
      </c>
      <c r="I56" s="15">
        <f t="shared" si="48"/>
        <v>0</v>
      </c>
      <c r="J56" s="42">
        <v>0</v>
      </c>
      <c r="K56" s="40">
        <v>0</v>
      </c>
      <c r="L56" s="42">
        <v>0</v>
      </c>
      <c r="M56" s="44" t="s">
        <v>5</v>
      </c>
      <c r="O56" s="40">
        <v>0</v>
      </c>
      <c r="P56" s="85">
        <v>0</v>
      </c>
      <c r="Q56" s="101" t="str">
        <f t="shared" si="56"/>
        <v/>
      </c>
      <c r="S56" s="25">
        <f t="shared" si="2"/>
        <v>0</v>
      </c>
      <c r="T56" s="104" t="str">
        <f t="shared" si="51"/>
        <v/>
      </c>
      <c r="U56" s="26">
        <f t="shared" si="57"/>
        <v>0</v>
      </c>
      <c r="W56" s="130">
        <f t="shared" si="52"/>
        <v>0</v>
      </c>
      <c r="X56" s="134">
        <f t="shared" si="53"/>
        <v>0</v>
      </c>
      <c r="Y56" s="134">
        <f t="shared" si="54"/>
        <v>0</v>
      </c>
      <c r="Z56" s="134">
        <f t="shared" si="58"/>
        <v>0</v>
      </c>
      <c r="AA56" s="26">
        <f t="shared" si="55"/>
        <v>0</v>
      </c>
      <c r="AC56" s="130">
        <f t="shared" si="37"/>
        <v>0</v>
      </c>
      <c r="AD56" s="134">
        <f t="shared" si="38"/>
        <v>0</v>
      </c>
      <c r="AE56" s="134">
        <f t="shared" si="39"/>
        <v>0</v>
      </c>
      <c r="AF56" s="134">
        <f t="shared" si="59"/>
        <v>0</v>
      </c>
      <c r="AG56" s="26">
        <f t="shared" si="40"/>
        <v>0</v>
      </c>
      <c r="AI56" s="130">
        <f t="shared" si="60"/>
        <v>0</v>
      </c>
      <c r="AJ56" s="134">
        <f t="shared" si="61"/>
        <v>0</v>
      </c>
      <c r="AK56" s="134">
        <f t="shared" si="62"/>
        <v>0</v>
      </c>
      <c r="AL56" s="134">
        <f t="shared" si="63"/>
        <v>0</v>
      </c>
      <c r="AM56" s="26">
        <f t="shared" si="49"/>
        <v>0</v>
      </c>
      <c r="AO56" s="130">
        <f t="shared" si="64"/>
        <v>0</v>
      </c>
      <c r="AP56" s="134">
        <f t="shared" si="65"/>
        <v>0</v>
      </c>
      <c r="AQ56" s="134">
        <f t="shared" si="66"/>
        <v>0</v>
      </c>
      <c r="AR56" s="134">
        <f t="shared" si="67"/>
        <v>0</v>
      </c>
      <c r="AS56" s="26">
        <f t="shared" si="41"/>
        <v>0</v>
      </c>
      <c r="AU56" s="130">
        <f t="shared" si="68"/>
        <v>0</v>
      </c>
      <c r="AV56" s="134">
        <f t="shared" si="69"/>
        <v>0</v>
      </c>
      <c r="AW56" s="134">
        <f t="shared" si="70"/>
        <v>0</v>
      </c>
      <c r="AX56" s="134">
        <f t="shared" si="71"/>
        <v>0</v>
      </c>
      <c r="AY56" s="26">
        <f t="shared" si="42"/>
        <v>0</v>
      </c>
      <c r="BA56" s="130">
        <f t="shared" si="72"/>
        <v>0</v>
      </c>
      <c r="BB56" s="134">
        <f t="shared" si="73"/>
        <v>0</v>
      </c>
      <c r="BC56" s="134">
        <f t="shared" si="74"/>
        <v>0</v>
      </c>
      <c r="BD56" s="134">
        <f t="shared" si="75"/>
        <v>0</v>
      </c>
      <c r="BE56" s="26">
        <f t="shared" si="43"/>
        <v>0</v>
      </c>
      <c r="BG56" s="130">
        <f t="shared" si="76"/>
        <v>0</v>
      </c>
      <c r="BH56" s="134">
        <f t="shared" si="77"/>
        <v>0</v>
      </c>
      <c r="BI56" s="134">
        <f t="shared" si="78"/>
        <v>0</v>
      </c>
      <c r="BJ56" s="134">
        <f t="shared" si="79"/>
        <v>0</v>
      </c>
      <c r="BK56" s="26">
        <f t="shared" si="44"/>
        <v>0</v>
      </c>
      <c r="BM56" s="130">
        <f t="shared" si="80"/>
        <v>0</v>
      </c>
      <c r="BN56" s="134">
        <f t="shared" si="81"/>
        <v>0</v>
      </c>
      <c r="BO56" s="134">
        <f t="shared" si="82"/>
        <v>0</v>
      </c>
      <c r="BP56" s="134">
        <f t="shared" si="83"/>
        <v>0</v>
      </c>
      <c r="BQ56" s="26">
        <f t="shared" si="45"/>
        <v>0</v>
      </c>
      <c r="BS56" s="130">
        <f t="shared" si="84"/>
        <v>0</v>
      </c>
      <c r="BT56" s="134">
        <f t="shared" si="85"/>
        <v>0</v>
      </c>
      <c r="BU56" s="134">
        <f t="shared" si="86"/>
        <v>0</v>
      </c>
      <c r="BV56" s="134">
        <f t="shared" si="87"/>
        <v>0</v>
      </c>
      <c r="BW56" s="26">
        <f t="shared" si="46"/>
        <v>0</v>
      </c>
      <c r="BY56" s="94">
        <f t="shared" si="88"/>
        <v>0</v>
      </c>
      <c r="BZ56" s="95">
        <f t="shared" si="89"/>
        <v>0</v>
      </c>
      <c r="CA56" s="96">
        <f t="shared" si="50"/>
        <v>0</v>
      </c>
    </row>
    <row r="57" spans="2:79" ht="13.2" customHeight="1" x14ac:dyDescent="0.25">
      <c r="B57" s="125" t="s">
        <v>5</v>
      </c>
      <c r="C57" s="125" t="s">
        <v>5</v>
      </c>
      <c r="D57" s="125" t="s">
        <v>5</v>
      </c>
      <c r="E57" s="125" t="s">
        <v>5</v>
      </c>
      <c r="F57" s="125" t="s">
        <v>5</v>
      </c>
      <c r="G57" s="51" t="s">
        <v>24</v>
      </c>
      <c r="H57" s="40">
        <v>0</v>
      </c>
      <c r="I57" s="15">
        <f t="shared" si="48"/>
        <v>0</v>
      </c>
      <c r="J57" s="42">
        <v>0</v>
      </c>
      <c r="K57" s="40">
        <v>0</v>
      </c>
      <c r="L57" s="42">
        <v>0</v>
      </c>
      <c r="M57" s="44" t="s">
        <v>5</v>
      </c>
      <c r="O57" s="40">
        <v>0</v>
      </c>
      <c r="P57" s="85">
        <v>0</v>
      </c>
      <c r="Q57" s="101" t="str">
        <f t="shared" si="56"/>
        <v/>
      </c>
      <c r="S57" s="25">
        <f t="shared" si="2"/>
        <v>0</v>
      </c>
      <c r="T57" s="104" t="str">
        <f t="shared" si="51"/>
        <v/>
      </c>
      <c r="U57" s="26">
        <f t="shared" si="57"/>
        <v>0</v>
      </c>
      <c r="W57" s="130">
        <f t="shared" si="52"/>
        <v>0</v>
      </c>
      <c r="X57" s="134">
        <f t="shared" si="53"/>
        <v>0</v>
      </c>
      <c r="Y57" s="134">
        <f t="shared" si="54"/>
        <v>0</v>
      </c>
      <c r="Z57" s="134">
        <f t="shared" si="58"/>
        <v>0</v>
      </c>
      <c r="AA57" s="26">
        <f t="shared" si="55"/>
        <v>0</v>
      </c>
      <c r="AC57" s="130">
        <f t="shared" si="37"/>
        <v>0</v>
      </c>
      <c r="AD57" s="134">
        <f t="shared" si="38"/>
        <v>0</v>
      </c>
      <c r="AE57" s="134">
        <f t="shared" si="39"/>
        <v>0</v>
      </c>
      <c r="AF57" s="134">
        <f t="shared" si="59"/>
        <v>0</v>
      </c>
      <c r="AG57" s="26">
        <f t="shared" si="40"/>
        <v>0</v>
      </c>
      <c r="AI57" s="130">
        <f t="shared" si="60"/>
        <v>0</v>
      </c>
      <c r="AJ57" s="134">
        <f t="shared" si="61"/>
        <v>0</v>
      </c>
      <c r="AK57" s="134">
        <f t="shared" si="62"/>
        <v>0</v>
      </c>
      <c r="AL57" s="134">
        <f t="shared" si="63"/>
        <v>0</v>
      </c>
      <c r="AM57" s="26">
        <f t="shared" si="49"/>
        <v>0</v>
      </c>
      <c r="AO57" s="130">
        <f t="shared" si="64"/>
        <v>0</v>
      </c>
      <c r="AP57" s="134">
        <f t="shared" si="65"/>
        <v>0</v>
      </c>
      <c r="AQ57" s="134">
        <f t="shared" si="66"/>
        <v>0</v>
      </c>
      <c r="AR57" s="134">
        <f t="shared" si="67"/>
        <v>0</v>
      </c>
      <c r="AS57" s="26">
        <f t="shared" si="41"/>
        <v>0</v>
      </c>
      <c r="AU57" s="130">
        <f t="shared" si="68"/>
        <v>0</v>
      </c>
      <c r="AV57" s="134">
        <f t="shared" si="69"/>
        <v>0</v>
      </c>
      <c r="AW57" s="134">
        <f t="shared" si="70"/>
        <v>0</v>
      </c>
      <c r="AX57" s="134">
        <f t="shared" si="71"/>
        <v>0</v>
      </c>
      <c r="AY57" s="26">
        <f t="shared" si="42"/>
        <v>0</v>
      </c>
      <c r="BA57" s="130">
        <f t="shared" si="72"/>
        <v>0</v>
      </c>
      <c r="BB57" s="134">
        <f t="shared" si="73"/>
        <v>0</v>
      </c>
      <c r="BC57" s="134">
        <f t="shared" si="74"/>
        <v>0</v>
      </c>
      <c r="BD57" s="134">
        <f t="shared" si="75"/>
        <v>0</v>
      </c>
      <c r="BE57" s="26">
        <f t="shared" si="43"/>
        <v>0</v>
      </c>
      <c r="BG57" s="130">
        <f t="shared" si="76"/>
        <v>0</v>
      </c>
      <c r="BH57" s="134">
        <f t="shared" si="77"/>
        <v>0</v>
      </c>
      <c r="BI57" s="134">
        <f t="shared" si="78"/>
        <v>0</v>
      </c>
      <c r="BJ57" s="134">
        <f t="shared" si="79"/>
        <v>0</v>
      </c>
      <c r="BK57" s="26">
        <f t="shared" si="44"/>
        <v>0</v>
      </c>
      <c r="BM57" s="130">
        <f t="shared" si="80"/>
        <v>0</v>
      </c>
      <c r="BN57" s="134">
        <f t="shared" si="81"/>
        <v>0</v>
      </c>
      <c r="BO57" s="134">
        <f t="shared" si="82"/>
        <v>0</v>
      </c>
      <c r="BP57" s="134">
        <f t="shared" si="83"/>
        <v>0</v>
      </c>
      <c r="BQ57" s="26">
        <f t="shared" si="45"/>
        <v>0</v>
      </c>
      <c r="BS57" s="130">
        <f t="shared" si="84"/>
        <v>0</v>
      </c>
      <c r="BT57" s="134">
        <f t="shared" si="85"/>
        <v>0</v>
      </c>
      <c r="BU57" s="134">
        <f t="shared" si="86"/>
        <v>0</v>
      </c>
      <c r="BV57" s="134">
        <f t="shared" si="87"/>
        <v>0</v>
      </c>
      <c r="BW57" s="26">
        <f t="shared" si="46"/>
        <v>0</v>
      </c>
      <c r="BY57" s="94">
        <f t="shared" si="88"/>
        <v>0</v>
      </c>
      <c r="BZ57" s="95">
        <f t="shared" si="89"/>
        <v>0</v>
      </c>
      <c r="CA57" s="96">
        <f t="shared" si="50"/>
        <v>0</v>
      </c>
    </row>
    <row r="58" spans="2:79" ht="13.2" customHeight="1" x14ac:dyDescent="0.25">
      <c r="B58" s="125" t="s">
        <v>5</v>
      </c>
      <c r="C58" s="125" t="s">
        <v>5</v>
      </c>
      <c r="D58" s="125" t="s">
        <v>5</v>
      </c>
      <c r="E58" s="125" t="s">
        <v>5</v>
      </c>
      <c r="F58" s="125" t="s">
        <v>5</v>
      </c>
      <c r="G58" s="51" t="s">
        <v>24</v>
      </c>
      <c r="H58" s="40">
        <v>0</v>
      </c>
      <c r="I58" s="15">
        <f t="shared" si="48"/>
        <v>0</v>
      </c>
      <c r="J58" s="42">
        <v>0</v>
      </c>
      <c r="K58" s="40">
        <v>0</v>
      </c>
      <c r="L58" s="42">
        <v>0</v>
      </c>
      <c r="M58" s="44" t="s">
        <v>5</v>
      </c>
      <c r="O58" s="40">
        <v>0</v>
      </c>
      <c r="P58" s="85">
        <v>0</v>
      </c>
      <c r="Q58" s="101" t="str">
        <f t="shared" si="56"/>
        <v/>
      </c>
      <c r="S58" s="25">
        <f t="shared" si="2"/>
        <v>0</v>
      </c>
      <c r="T58" s="104" t="str">
        <f t="shared" si="51"/>
        <v/>
      </c>
      <c r="U58" s="26">
        <f t="shared" si="57"/>
        <v>0</v>
      </c>
      <c r="W58" s="130">
        <f t="shared" si="52"/>
        <v>0</v>
      </c>
      <c r="X58" s="134">
        <f t="shared" si="53"/>
        <v>0</v>
      </c>
      <c r="Y58" s="134">
        <f t="shared" si="54"/>
        <v>0</v>
      </c>
      <c r="Z58" s="134">
        <f t="shared" si="58"/>
        <v>0</v>
      </c>
      <c r="AA58" s="26">
        <f t="shared" si="55"/>
        <v>0</v>
      </c>
      <c r="AC58" s="130">
        <f t="shared" si="37"/>
        <v>0</v>
      </c>
      <c r="AD58" s="134">
        <f t="shared" si="38"/>
        <v>0</v>
      </c>
      <c r="AE58" s="134">
        <f t="shared" si="39"/>
        <v>0</v>
      </c>
      <c r="AF58" s="134">
        <f t="shared" si="59"/>
        <v>0</v>
      </c>
      <c r="AG58" s="26">
        <f t="shared" si="40"/>
        <v>0</v>
      </c>
      <c r="AI58" s="130">
        <f t="shared" si="60"/>
        <v>0</v>
      </c>
      <c r="AJ58" s="134">
        <f t="shared" si="61"/>
        <v>0</v>
      </c>
      <c r="AK58" s="134">
        <f t="shared" si="62"/>
        <v>0</v>
      </c>
      <c r="AL58" s="134">
        <f t="shared" si="63"/>
        <v>0</v>
      </c>
      <c r="AM58" s="26">
        <f t="shared" si="49"/>
        <v>0</v>
      </c>
      <c r="AO58" s="130">
        <f t="shared" si="64"/>
        <v>0</v>
      </c>
      <c r="AP58" s="134">
        <f t="shared" si="65"/>
        <v>0</v>
      </c>
      <c r="AQ58" s="134">
        <f t="shared" si="66"/>
        <v>0</v>
      </c>
      <c r="AR58" s="134">
        <f t="shared" si="67"/>
        <v>0</v>
      </c>
      <c r="AS58" s="26">
        <f t="shared" si="41"/>
        <v>0</v>
      </c>
      <c r="AU58" s="130">
        <f t="shared" si="68"/>
        <v>0</v>
      </c>
      <c r="AV58" s="134">
        <f t="shared" si="69"/>
        <v>0</v>
      </c>
      <c r="AW58" s="134">
        <f t="shared" si="70"/>
        <v>0</v>
      </c>
      <c r="AX58" s="134">
        <f t="shared" si="71"/>
        <v>0</v>
      </c>
      <c r="AY58" s="26">
        <f t="shared" si="42"/>
        <v>0</v>
      </c>
      <c r="BA58" s="130">
        <f t="shared" si="72"/>
        <v>0</v>
      </c>
      <c r="BB58" s="134">
        <f t="shared" si="73"/>
        <v>0</v>
      </c>
      <c r="BC58" s="134">
        <f t="shared" si="74"/>
        <v>0</v>
      </c>
      <c r="BD58" s="134">
        <f t="shared" si="75"/>
        <v>0</v>
      </c>
      <c r="BE58" s="26">
        <f t="shared" si="43"/>
        <v>0</v>
      </c>
      <c r="BG58" s="130">
        <f t="shared" si="76"/>
        <v>0</v>
      </c>
      <c r="BH58" s="134">
        <f t="shared" si="77"/>
        <v>0</v>
      </c>
      <c r="BI58" s="134">
        <f t="shared" si="78"/>
        <v>0</v>
      </c>
      <c r="BJ58" s="134">
        <f t="shared" si="79"/>
        <v>0</v>
      </c>
      <c r="BK58" s="26">
        <f t="shared" si="44"/>
        <v>0</v>
      </c>
      <c r="BM58" s="130">
        <f t="shared" si="80"/>
        <v>0</v>
      </c>
      <c r="BN58" s="134">
        <f t="shared" si="81"/>
        <v>0</v>
      </c>
      <c r="BO58" s="134">
        <f t="shared" si="82"/>
        <v>0</v>
      </c>
      <c r="BP58" s="134">
        <f t="shared" si="83"/>
        <v>0</v>
      </c>
      <c r="BQ58" s="26">
        <f t="shared" si="45"/>
        <v>0</v>
      </c>
      <c r="BS58" s="130">
        <f t="shared" si="84"/>
        <v>0</v>
      </c>
      <c r="BT58" s="134">
        <f t="shared" si="85"/>
        <v>0</v>
      </c>
      <c r="BU58" s="134">
        <f t="shared" si="86"/>
        <v>0</v>
      </c>
      <c r="BV58" s="134">
        <f t="shared" si="87"/>
        <v>0</v>
      </c>
      <c r="BW58" s="26">
        <f t="shared" si="46"/>
        <v>0</v>
      </c>
      <c r="BY58" s="94">
        <f t="shared" si="88"/>
        <v>0</v>
      </c>
      <c r="BZ58" s="95">
        <f t="shared" si="89"/>
        <v>0</v>
      </c>
      <c r="CA58" s="96">
        <f t="shared" si="50"/>
        <v>0</v>
      </c>
    </row>
    <row r="59" spans="2:79" ht="13.2" customHeight="1" x14ac:dyDescent="0.25">
      <c r="B59" s="125" t="s">
        <v>5</v>
      </c>
      <c r="C59" s="125" t="s">
        <v>5</v>
      </c>
      <c r="D59" s="125" t="s">
        <v>5</v>
      </c>
      <c r="E59" s="125" t="s">
        <v>5</v>
      </c>
      <c r="F59" s="125" t="s">
        <v>5</v>
      </c>
      <c r="G59" s="51" t="s">
        <v>24</v>
      </c>
      <c r="H59" s="40">
        <v>0</v>
      </c>
      <c r="I59" s="15">
        <f t="shared" si="48"/>
        <v>0</v>
      </c>
      <c r="J59" s="42">
        <v>0</v>
      </c>
      <c r="K59" s="40">
        <v>0</v>
      </c>
      <c r="L59" s="42">
        <v>0</v>
      </c>
      <c r="M59" s="44" t="s">
        <v>5</v>
      </c>
      <c r="O59" s="40">
        <v>0</v>
      </c>
      <c r="P59" s="85">
        <v>0</v>
      </c>
      <c r="Q59" s="101" t="str">
        <f t="shared" si="56"/>
        <v/>
      </c>
      <c r="S59" s="25">
        <f t="shared" si="2"/>
        <v>0</v>
      </c>
      <c r="T59" s="104" t="str">
        <f t="shared" si="51"/>
        <v/>
      </c>
      <c r="U59" s="26">
        <f t="shared" si="57"/>
        <v>0</v>
      </c>
      <c r="W59" s="130">
        <f t="shared" si="52"/>
        <v>0</v>
      </c>
      <c r="X59" s="134">
        <f t="shared" si="53"/>
        <v>0</v>
      </c>
      <c r="Y59" s="134">
        <f t="shared" si="54"/>
        <v>0</v>
      </c>
      <c r="Z59" s="134">
        <f t="shared" si="58"/>
        <v>0</v>
      </c>
      <c r="AA59" s="26">
        <f t="shared" si="55"/>
        <v>0</v>
      </c>
      <c r="AC59" s="130">
        <f t="shared" si="37"/>
        <v>0</v>
      </c>
      <c r="AD59" s="134">
        <f t="shared" si="38"/>
        <v>0</v>
      </c>
      <c r="AE59" s="134">
        <f t="shared" si="39"/>
        <v>0</v>
      </c>
      <c r="AF59" s="134">
        <f t="shared" si="59"/>
        <v>0</v>
      </c>
      <c r="AG59" s="26">
        <f t="shared" si="40"/>
        <v>0</v>
      </c>
      <c r="AI59" s="130">
        <f t="shared" si="60"/>
        <v>0</v>
      </c>
      <c r="AJ59" s="134">
        <f t="shared" si="61"/>
        <v>0</v>
      </c>
      <c r="AK59" s="134">
        <f t="shared" si="62"/>
        <v>0</v>
      </c>
      <c r="AL59" s="134">
        <f t="shared" si="63"/>
        <v>0</v>
      </c>
      <c r="AM59" s="26">
        <f t="shared" si="49"/>
        <v>0</v>
      </c>
      <c r="AO59" s="130">
        <f t="shared" si="64"/>
        <v>0</v>
      </c>
      <c r="AP59" s="134">
        <f t="shared" si="65"/>
        <v>0</v>
      </c>
      <c r="AQ59" s="134">
        <f t="shared" si="66"/>
        <v>0</v>
      </c>
      <c r="AR59" s="134">
        <f t="shared" si="67"/>
        <v>0</v>
      </c>
      <c r="AS59" s="26">
        <f t="shared" si="41"/>
        <v>0</v>
      </c>
      <c r="AU59" s="130">
        <f t="shared" si="68"/>
        <v>0</v>
      </c>
      <c r="AV59" s="134">
        <f t="shared" si="69"/>
        <v>0</v>
      </c>
      <c r="AW59" s="134">
        <f t="shared" si="70"/>
        <v>0</v>
      </c>
      <c r="AX59" s="134">
        <f t="shared" si="71"/>
        <v>0</v>
      </c>
      <c r="AY59" s="26">
        <f t="shared" si="42"/>
        <v>0</v>
      </c>
      <c r="BA59" s="130">
        <f t="shared" si="72"/>
        <v>0</v>
      </c>
      <c r="BB59" s="134">
        <f t="shared" si="73"/>
        <v>0</v>
      </c>
      <c r="BC59" s="134">
        <f t="shared" si="74"/>
        <v>0</v>
      </c>
      <c r="BD59" s="134">
        <f t="shared" si="75"/>
        <v>0</v>
      </c>
      <c r="BE59" s="26">
        <f t="shared" si="43"/>
        <v>0</v>
      </c>
      <c r="BG59" s="130">
        <f t="shared" si="76"/>
        <v>0</v>
      </c>
      <c r="BH59" s="134">
        <f t="shared" si="77"/>
        <v>0</v>
      </c>
      <c r="BI59" s="134">
        <f t="shared" si="78"/>
        <v>0</v>
      </c>
      <c r="BJ59" s="134">
        <f t="shared" si="79"/>
        <v>0</v>
      </c>
      <c r="BK59" s="26">
        <f t="shared" si="44"/>
        <v>0</v>
      </c>
      <c r="BM59" s="130">
        <f t="shared" si="80"/>
        <v>0</v>
      </c>
      <c r="BN59" s="134">
        <f t="shared" si="81"/>
        <v>0</v>
      </c>
      <c r="BO59" s="134">
        <f t="shared" si="82"/>
        <v>0</v>
      </c>
      <c r="BP59" s="134">
        <f t="shared" si="83"/>
        <v>0</v>
      </c>
      <c r="BQ59" s="26">
        <f t="shared" si="45"/>
        <v>0</v>
      </c>
      <c r="BS59" s="130">
        <f t="shared" si="84"/>
        <v>0</v>
      </c>
      <c r="BT59" s="134">
        <f t="shared" si="85"/>
        <v>0</v>
      </c>
      <c r="BU59" s="134">
        <f t="shared" si="86"/>
        <v>0</v>
      </c>
      <c r="BV59" s="134">
        <f t="shared" si="87"/>
        <v>0</v>
      </c>
      <c r="BW59" s="26">
        <f t="shared" si="46"/>
        <v>0</v>
      </c>
      <c r="BY59" s="94">
        <f t="shared" si="88"/>
        <v>0</v>
      </c>
      <c r="BZ59" s="95">
        <f t="shared" si="89"/>
        <v>0</v>
      </c>
      <c r="CA59" s="96">
        <f t="shared" si="50"/>
        <v>0</v>
      </c>
    </row>
    <row r="60" spans="2:79" ht="13.2" customHeight="1" x14ac:dyDescent="0.25">
      <c r="B60" s="125" t="s">
        <v>5</v>
      </c>
      <c r="C60" s="125" t="s">
        <v>5</v>
      </c>
      <c r="D60" s="125" t="s">
        <v>5</v>
      </c>
      <c r="E60" s="125" t="s">
        <v>5</v>
      </c>
      <c r="F60" s="125" t="s">
        <v>5</v>
      </c>
      <c r="G60" s="51" t="s">
        <v>24</v>
      </c>
      <c r="H60" s="40">
        <v>0</v>
      </c>
      <c r="I60" s="15">
        <f t="shared" si="48"/>
        <v>0</v>
      </c>
      <c r="J60" s="42">
        <v>0</v>
      </c>
      <c r="K60" s="40">
        <v>0</v>
      </c>
      <c r="L60" s="42">
        <v>0</v>
      </c>
      <c r="M60" s="44" t="s">
        <v>5</v>
      </c>
      <c r="O60" s="40">
        <v>0</v>
      </c>
      <c r="P60" s="85">
        <v>0</v>
      </c>
      <c r="Q60" s="101" t="str">
        <f t="shared" si="56"/>
        <v/>
      </c>
      <c r="S60" s="25">
        <f t="shared" si="2"/>
        <v>0</v>
      </c>
      <c r="T60" s="104" t="str">
        <f t="shared" si="51"/>
        <v/>
      </c>
      <c r="U60" s="26">
        <f t="shared" si="57"/>
        <v>0</v>
      </c>
      <c r="W60" s="130">
        <f t="shared" si="52"/>
        <v>0</v>
      </c>
      <c r="X60" s="134">
        <f t="shared" si="53"/>
        <v>0</v>
      </c>
      <c r="Y60" s="134">
        <f t="shared" si="54"/>
        <v>0</v>
      </c>
      <c r="Z60" s="134">
        <f t="shared" si="58"/>
        <v>0</v>
      </c>
      <c r="AA60" s="26">
        <f t="shared" si="55"/>
        <v>0</v>
      </c>
      <c r="AC60" s="130">
        <f t="shared" si="37"/>
        <v>0</v>
      </c>
      <c r="AD60" s="134">
        <f t="shared" si="38"/>
        <v>0</v>
      </c>
      <c r="AE60" s="134">
        <f t="shared" si="39"/>
        <v>0</v>
      </c>
      <c r="AF60" s="134">
        <f t="shared" si="59"/>
        <v>0</v>
      </c>
      <c r="AG60" s="26">
        <f t="shared" si="40"/>
        <v>0</v>
      </c>
      <c r="AI60" s="130">
        <f t="shared" si="60"/>
        <v>0</v>
      </c>
      <c r="AJ60" s="134">
        <f t="shared" si="61"/>
        <v>0</v>
      </c>
      <c r="AK60" s="134">
        <f t="shared" si="62"/>
        <v>0</v>
      </c>
      <c r="AL60" s="134">
        <f t="shared" si="63"/>
        <v>0</v>
      </c>
      <c r="AM60" s="26">
        <f t="shared" si="49"/>
        <v>0</v>
      </c>
      <c r="AO60" s="130">
        <f t="shared" si="64"/>
        <v>0</v>
      </c>
      <c r="AP60" s="134">
        <f t="shared" si="65"/>
        <v>0</v>
      </c>
      <c r="AQ60" s="134">
        <f t="shared" si="66"/>
        <v>0</v>
      </c>
      <c r="AR60" s="134">
        <f t="shared" si="67"/>
        <v>0</v>
      </c>
      <c r="AS60" s="26">
        <f t="shared" si="41"/>
        <v>0</v>
      </c>
      <c r="AU60" s="130">
        <f t="shared" si="68"/>
        <v>0</v>
      </c>
      <c r="AV60" s="134">
        <f t="shared" si="69"/>
        <v>0</v>
      </c>
      <c r="AW60" s="134">
        <f t="shared" si="70"/>
        <v>0</v>
      </c>
      <c r="AX60" s="134">
        <f t="shared" si="71"/>
        <v>0</v>
      </c>
      <c r="AY60" s="26">
        <f t="shared" si="42"/>
        <v>0</v>
      </c>
      <c r="BA60" s="130">
        <f t="shared" si="72"/>
        <v>0</v>
      </c>
      <c r="BB60" s="134">
        <f t="shared" si="73"/>
        <v>0</v>
      </c>
      <c r="BC60" s="134">
        <f t="shared" si="74"/>
        <v>0</v>
      </c>
      <c r="BD60" s="134">
        <f t="shared" si="75"/>
        <v>0</v>
      </c>
      <c r="BE60" s="26">
        <f t="shared" si="43"/>
        <v>0</v>
      </c>
      <c r="BG60" s="130">
        <f t="shared" si="76"/>
        <v>0</v>
      </c>
      <c r="BH60" s="134">
        <f t="shared" si="77"/>
        <v>0</v>
      </c>
      <c r="BI60" s="134">
        <f t="shared" si="78"/>
        <v>0</v>
      </c>
      <c r="BJ60" s="134">
        <f t="shared" si="79"/>
        <v>0</v>
      </c>
      <c r="BK60" s="26">
        <f t="shared" si="44"/>
        <v>0</v>
      </c>
      <c r="BM60" s="130">
        <f t="shared" si="80"/>
        <v>0</v>
      </c>
      <c r="BN60" s="134">
        <f t="shared" si="81"/>
        <v>0</v>
      </c>
      <c r="BO60" s="134">
        <f t="shared" si="82"/>
        <v>0</v>
      </c>
      <c r="BP60" s="134">
        <f t="shared" si="83"/>
        <v>0</v>
      </c>
      <c r="BQ60" s="26">
        <f t="shared" si="45"/>
        <v>0</v>
      </c>
      <c r="BS60" s="130">
        <f t="shared" si="84"/>
        <v>0</v>
      </c>
      <c r="BT60" s="134">
        <f t="shared" si="85"/>
        <v>0</v>
      </c>
      <c r="BU60" s="134">
        <f t="shared" si="86"/>
        <v>0</v>
      </c>
      <c r="BV60" s="134">
        <f t="shared" si="87"/>
        <v>0</v>
      </c>
      <c r="BW60" s="26">
        <f t="shared" si="46"/>
        <v>0</v>
      </c>
      <c r="BY60" s="94">
        <f t="shared" si="88"/>
        <v>0</v>
      </c>
      <c r="BZ60" s="95">
        <f t="shared" si="89"/>
        <v>0</v>
      </c>
      <c r="CA60" s="96">
        <f t="shared" si="50"/>
        <v>0</v>
      </c>
    </row>
    <row r="61" spans="2:79" ht="13.2" customHeight="1" x14ac:dyDescent="0.25">
      <c r="B61" s="125" t="s">
        <v>5</v>
      </c>
      <c r="C61" s="125" t="s">
        <v>5</v>
      </c>
      <c r="D61" s="125" t="s">
        <v>5</v>
      </c>
      <c r="E61" s="125" t="s">
        <v>5</v>
      </c>
      <c r="F61" s="125" t="s">
        <v>5</v>
      </c>
      <c r="G61" s="51" t="s">
        <v>24</v>
      </c>
      <c r="H61" s="40">
        <v>0</v>
      </c>
      <c r="I61" s="15">
        <f t="shared" si="48"/>
        <v>0</v>
      </c>
      <c r="J61" s="42">
        <v>0</v>
      </c>
      <c r="K61" s="40">
        <v>0</v>
      </c>
      <c r="L61" s="42">
        <v>0</v>
      </c>
      <c r="M61" s="44" t="s">
        <v>5</v>
      </c>
      <c r="O61" s="40">
        <v>0</v>
      </c>
      <c r="P61" s="85">
        <v>0</v>
      </c>
      <c r="Q61" s="101" t="str">
        <f t="shared" si="56"/>
        <v/>
      </c>
      <c r="S61" s="25">
        <f t="shared" si="2"/>
        <v>0</v>
      </c>
      <c r="T61" s="104" t="str">
        <f t="shared" si="51"/>
        <v/>
      </c>
      <c r="U61" s="26">
        <f t="shared" si="57"/>
        <v>0</v>
      </c>
      <c r="W61" s="130">
        <f t="shared" si="52"/>
        <v>0</v>
      </c>
      <c r="X61" s="134">
        <f t="shared" si="53"/>
        <v>0</v>
      </c>
      <c r="Y61" s="134">
        <f t="shared" si="54"/>
        <v>0</v>
      </c>
      <c r="Z61" s="134">
        <f t="shared" si="58"/>
        <v>0</v>
      </c>
      <c r="AA61" s="26">
        <f t="shared" si="55"/>
        <v>0</v>
      </c>
      <c r="AC61" s="130">
        <f t="shared" si="37"/>
        <v>0</v>
      </c>
      <c r="AD61" s="134">
        <f t="shared" si="38"/>
        <v>0</v>
      </c>
      <c r="AE61" s="134">
        <f t="shared" si="39"/>
        <v>0</v>
      </c>
      <c r="AF61" s="134">
        <f t="shared" si="59"/>
        <v>0</v>
      </c>
      <c r="AG61" s="26">
        <f t="shared" si="40"/>
        <v>0</v>
      </c>
      <c r="AI61" s="130">
        <f t="shared" si="60"/>
        <v>0</v>
      </c>
      <c r="AJ61" s="134">
        <f t="shared" si="61"/>
        <v>0</v>
      </c>
      <c r="AK61" s="134">
        <f t="shared" si="62"/>
        <v>0</v>
      </c>
      <c r="AL61" s="134">
        <f t="shared" si="63"/>
        <v>0</v>
      </c>
      <c r="AM61" s="26">
        <f t="shared" si="49"/>
        <v>0</v>
      </c>
      <c r="AO61" s="130">
        <f t="shared" si="64"/>
        <v>0</v>
      </c>
      <c r="AP61" s="134">
        <f t="shared" si="65"/>
        <v>0</v>
      </c>
      <c r="AQ61" s="134">
        <f t="shared" si="66"/>
        <v>0</v>
      </c>
      <c r="AR61" s="134">
        <f t="shared" si="67"/>
        <v>0</v>
      </c>
      <c r="AS61" s="26">
        <f t="shared" si="41"/>
        <v>0</v>
      </c>
      <c r="AU61" s="130">
        <f t="shared" si="68"/>
        <v>0</v>
      </c>
      <c r="AV61" s="134">
        <f t="shared" si="69"/>
        <v>0</v>
      </c>
      <c r="AW61" s="134">
        <f t="shared" si="70"/>
        <v>0</v>
      </c>
      <c r="AX61" s="134">
        <f t="shared" si="71"/>
        <v>0</v>
      </c>
      <c r="AY61" s="26">
        <f t="shared" si="42"/>
        <v>0</v>
      </c>
      <c r="BA61" s="130">
        <f t="shared" si="72"/>
        <v>0</v>
      </c>
      <c r="BB61" s="134">
        <f t="shared" si="73"/>
        <v>0</v>
      </c>
      <c r="BC61" s="134">
        <f t="shared" si="74"/>
        <v>0</v>
      </c>
      <c r="BD61" s="134">
        <f t="shared" si="75"/>
        <v>0</v>
      </c>
      <c r="BE61" s="26">
        <f t="shared" si="43"/>
        <v>0</v>
      </c>
      <c r="BG61" s="130">
        <f t="shared" si="76"/>
        <v>0</v>
      </c>
      <c r="BH61" s="134">
        <f t="shared" si="77"/>
        <v>0</v>
      </c>
      <c r="BI61" s="134">
        <f t="shared" si="78"/>
        <v>0</v>
      </c>
      <c r="BJ61" s="134">
        <f t="shared" si="79"/>
        <v>0</v>
      </c>
      <c r="BK61" s="26">
        <f t="shared" si="44"/>
        <v>0</v>
      </c>
      <c r="BM61" s="130">
        <f t="shared" si="80"/>
        <v>0</v>
      </c>
      <c r="BN61" s="134">
        <f t="shared" si="81"/>
        <v>0</v>
      </c>
      <c r="BO61" s="134">
        <f t="shared" si="82"/>
        <v>0</v>
      </c>
      <c r="BP61" s="134">
        <f t="shared" si="83"/>
        <v>0</v>
      </c>
      <c r="BQ61" s="26">
        <f t="shared" si="45"/>
        <v>0</v>
      </c>
      <c r="BS61" s="130">
        <f t="shared" si="84"/>
        <v>0</v>
      </c>
      <c r="BT61" s="134">
        <f t="shared" si="85"/>
        <v>0</v>
      </c>
      <c r="BU61" s="134">
        <f t="shared" si="86"/>
        <v>0</v>
      </c>
      <c r="BV61" s="134">
        <f t="shared" si="87"/>
        <v>0</v>
      </c>
      <c r="BW61" s="26">
        <f t="shared" si="46"/>
        <v>0</v>
      </c>
      <c r="BY61" s="94">
        <f t="shared" si="88"/>
        <v>0</v>
      </c>
      <c r="BZ61" s="95">
        <f t="shared" si="89"/>
        <v>0</v>
      </c>
      <c r="CA61" s="96">
        <f t="shared" si="50"/>
        <v>0</v>
      </c>
    </row>
    <row r="62" spans="2:79" ht="13.2" customHeight="1" x14ac:dyDescent="0.25">
      <c r="B62" s="125" t="s">
        <v>5</v>
      </c>
      <c r="C62" s="125" t="s">
        <v>5</v>
      </c>
      <c r="D62" s="125" t="s">
        <v>5</v>
      </c>
      <c r="E62" s="125" t="s">
        <v>5</v>
      </c>
      <c r="F62" s="125" t="s">
        <v>5</v>
      </c>
      <c r="G62" s="51" t="s">
        <v>24</v>
      </c>
      <c r="H62" s="40">
        <v>0</v>
      </c>
      <c r="I62" s="15">
        <f t="shared" si="48"/>
        <v>0</v>
      </c>
      <c r="J62" s="42">
        <v>0</v>
      </c>
      <c r="K62" s="40">
        <v>0</v>
      </c>
      <c r="L62" s="42">
        <v>0</v>
      </c>
      <c r="M62" s="44" t="s">
        <v>5</v>
      </c>
      <c r="O62" s="40">
        <v>0</v>
      </c>
      <c r="P62" s="85">
        <v>0</v>
      </c>
      <c r="Q62" s="101" t="str">
        <f t="shared" si="56"/>
        <v/>
      </c>
      <c r="S62" s="25">
        <f t="shared" si="2"/>
        <v>0</v>
      </c>
      <c r="T62" s="104" t="str">
        <f t="shared" si="51"/>
        <v/>
      </c>
      <c r="U62" s="26">
        <f t="shared" si="57"/>
        <v>0</v>
      </c>
      <c r="W62" s="130">
        <f t="shared" si="52"/>
        <v>0</v>
      </c>
      <c r="X62" s="134">
        <f t="shared" si="53"/>
        <v>0</v>
      </c>
      <c r="Y62" s="134">
        <f t="shared" si="54"/>
        <v>0</v>
      </c>
      <c r="Z62" s="134">
        <f t="shared" si="58"/>
        <v>0</v>
      </c>
      <c r="AA62" s="26">
        <f t="shared" si="55"/>
        <v>0</v>
      </c>
      <c r="AC62" s="130">
        <f t="shared" si="37"/>
        <v>0</v>
      </c>
      <c r="AD62" s="134">
        <f t="shared" si="38"/>
        <v>0</v>
      </c>
      <c r="AE62" s="134">
        <f t="shared" si="39"/>
        <v>0</v>
      </c>
      <c r="AF62" s="134">
        <f t="shared" si="59"/>
        <v>0</v>
      </c>
      <c r="AG62" s="26">
        <f t="shared" si="40"/>
        <v>0</v>
      </c>
      <c r="AI62" s="130">
        <f t="shared" si="60"/>
        <v>0</v>
      </c>
      <c r="AJ62" s="134">
        <f t="shared" si="61"/>
        <v>0</v>
      </c>
      <c r="AK62" s="134">
        <f t="shared" si="62"/>
        <v>0</v>
      </c>
      <c r="AL62" s="134">
        <f t="shared" si="63"/>
        <v>0</v>
      </c>
      <c r="AM62" s="26">
        <f t="shared" si="49"/>
        <v>0</v>
      </c>
      <c r="AO62" s="130">
        <f t="shared" si="64"/>
        <v>0</v>
      </c>
      <c r="AP62" s="134">
        <f t="shared" si="65"/>
        <v>0</v>
      </c>
      <c r="AQ62" s="134">
        <f t="shared" si="66"/>
        <v>0</v>
      </c>
      <c r="AR62" s="134">
        <f t="shared" si="67"/>
        <v>0</v>
      </c>
      <c r="AS62" s="26">
        <f t="shared" si="41"/>
        <v>0</v>
      </c>
      <c r="AU62" s="130">
        <f t="shared" si="68"/>
        <v>0</v>
      </c>
      <c r="AV62" s="134">
        <f t="shared" si="69"/>
        <v>0</v>
      </c>
      <c r="AW62" s="134">
        <f t="shared" si="70"/>
        <v>0</v>
      </c>
      <c r="AX62" s="134">
        <f t="shared" si="71"/>
        <v>0</v>
      </c>
      <c r="AY62" s="26">
        <f t="shared" si="42"/>
        <v>0</v>
      </c>
      <c r="BA62" s="130">
        <f t="shared" si="72"/>
        <v>0</v>
      </c>
      <c r="BB62" s="134">
        <f t="shared" si="73"/>
        <v>0</v>
      </c>
      <c r="BC62" s="134">
        <f t="shared" si="74"/>
        <v>0</v>
      </c>
      <c r="BD62" s="134">
        <f t="shared" si="75"/>
        <v>0</v>
      </c>
      <c r="BE62" s="26">
        <f t="shared" si="43"/>
        <v>0</v>
      </c>
      <c r="BG62" s="130">
        <f t="shared" si="76"/>
        <v>0</v>
      </c>
      <c r="BH62" s="134">
        <f t="shared" si="77"/>
        <v>0</v>
      </c>
      <c r="BI62" s="134">
        <f t="shared" si="78"/>
        <v>0</v>
      </c>
      <c r="BJ62" s="134">
        <f t="shared" si="79"/>
        <v>0</v>
      </c>
      <c r="BK62" s="26">
        <f t="shared" si="44"/>
        <v>0</v>
      </c>
      <c r="BM62" s="130">
        <f t="shared" si="80"/>
        <v>0</v>
      </c>
      <c r="BN62" s="134">
        <f t="shared" si="81"/>
        <v>0</v>
      </c>
      <c r="BO62" s="134">
        <f t="shared" si="82"/>
        <v>0</v>
      </c>
      <c r="BP62" s="134">
        <f t="shared" si="83"/>
        <v>0</v>
      </c>
      <c r="BQ62" s="26">
        <f t="shared" si="45"/>
        <v>0</v>
      </c>
      <c r="BS62" s="130">
        <f t="shared" si="84"/>
        <v>0</v>
      </c>
      <c r="BT62" s="134">
        <f t="shared" si="85"/>
        <v>0</v>
      </c>
      <c r="BU62" s="134">
        <f t="shared" si="86"/>
        <v>0</v>
      </c>
      <c r="BV62" s="134">
        <f t="shared" si="87"/>
        <v>0</v>
      </c>
      <c r="BW62" s="26">
        <f t="shared" si="46"/>
        <v>0</v>
      </c>
      <c r="BY62" s="94">
        <f t="shared" si="88"/>
        <v>0</v>
      </c>
      <c r="BZ62" s="95">
        <f t="shared" si="89"/>
        <v>0</v>
      </c>
      <c r="CA62" s="96">
        <f t="shared" si="50"/>
        <v>0</v>
      </c>
    </row>
    <row r="63" spans="2:79" ht="13.2" customHeight="1" x14ac:dyDescent="0.25">
      <c r="B63" s="125" t="s">
        <v>5</v>
      </c>
      <c r="C63" s="125" t="s">
        <v>5</v>
      </c>
      <c r="D63" s="125" t="s">
        <v>5</v>
      </c>
      <c r="E63" s="125" t="s">
        <v>5</v>
      </c>
      <c r="F63" s="125" t="s">
        <v>5</v>
      </c>
      <c r="G63" s="51" t="s">
        <v>24</v>
      </c>
      <c r="H63" s="40">
        <v>0</v>
      </c>
      <c r="I63" s="15">
        <f t="shared" si="48"/>
        <v>0</v>
      </c>
      <c r="J63" s="42">
        <v>0</v>
      </c>
      <c r="K63" s="40">
        <v>0</v>
      </c>
      <c r="L63" s="42">
        <v>0</v>
      </c>
      <c r="M63" s="44" t="s">
        <v>5</v>
      </c>
      <c r="O63" s="40">
        <v>0</v>
      </c>
      <c r="P63" s="85">
        <v>0</v>
      </c>
      <c r="Q63" s="101" t="str">
        <f t="shared" si="56"/>
        <v/>
      </c>
      <c r="S63" s="25">
        <f t="shared" si="2"/>
        <v>0</v>
      </c>
      <c r="T63" s="104" t="str">
        <f t="shared" si="51"/>
        <v/>
      </c>
      <c r="U63" s="26">
        <f t="shared" si="57"/>
        <v>0</v>
      </c>
      <c r="W63" s="130">
        <f t="shared" si="52"/>
        <v>0</v>
      </c>
      <c r="X63" s="134">
        <f t="shared" si="53"/>
        <v>0</v>
      </c>
      <c r="Y63" s="134">
        <f t="shared" si="54"/>
        <v>0</v>
      </c>
      <c r="Z63" s="134">
        <f t="shared" si="58"/>
        <v>0</v>
      </c>
      <c r="AA63" s="26">
        <f t="shared" si="55"/>
        <v>0</v>
      </c>
      <c r="AC63" s="130">
        <f t="shared" si="37"/>
        <v>0</v>
      </c>
      <c r="AD63" s="134">
        <f t="shared" si="38"/>
        <v>0</v>
      </c>
      <c r="AE63" s="134">
        <f t="shared" si="39"/>
        <v>0</v>
      </c>
      <c r="AF63" s="134">
        <f t="shared" si="59"/>
        <v>0</v>
      </c>
      <c r="AG63" s="26">
        <f t="shared" si="40"/>
        <v>0</v>
      </c>
      <c r="AI63" s="130">
        <f t="shared" si="60"/>
        <v>0</v>
      </c>
      <c r="AJ63" s="134">
        <f t="shared" si="61"/>
        <v>0</v>
      </c>
      <c r="AK63" s="134">
        <f t="shared" si="62"/>
        <v>0</v>
      </c>
      <c r="AL63" s="134">
        <f t="shared" si="63"/>
        <v>0</v>
      </c>
      <c r="AM63" s="26">
        <f t="shared" si="49"/>
        <v>0</v>
      </c>
      <c r="AO63" s="130">
        <f t="shared" si="64"/>
        <v>0</v>
      </c>
      <c r="AP63" s="134">
        <f t="shared" si="65"/>
        <v>0</v>
      </c>
      <c r="AQ63" s="134">
        <f t="shared" si="66"/>
        <v>0</v>
      </c>
      <c r="AR63" s="134">
        <f t="shared" si="67"/>
        <v>0</v>
      </c>
      <c r="AS63" s="26">
        <f t="shared" si="41"/>
        <v>0</v>
      </c>
      <c r="AU63" s="130">
        <f t="shared" si="68"/>
        <v>0</v>
      </c>
      <c r="AV63" s="134">
        <f t="shared" si="69"/>
        <v>0</v>
      </c>
      <c r="AW63" s="134">
        <f t="shared" si="70"/>
        <v>0</v>
      </c>
      <c r="AX63" s="134">
        <f t="shared" si="71"/>
        <v>0</v>
      </c>
      <c r="AY63" s="26">
        <f t="shared" si="42"/>
        <v>0</v>
      </c>
      <c r="BA63" s="130">
        <f t="shared" si="72"/>
        <v>0</v>
      </c>
      <c r="BB63" s="134">
        <f t="shared" si="73"/>
        <v>0</v>
      </c>
      <c r="BC63" s="134">
        <f t="shared" si="74"/>
        <v>0</v>
      </c>
      <c r="BD63" s="134">
        <f t="shared" si="75"/>
        <v>0</v>
      </c>
      <c r="BE63" s="26">
        <f t="shared" si="43"/>
        <v>0</v>
      </c>
      <c r="BG63" s="130">
        <f t="shared" si="76"/>
        <v>0</v>
      </c>
      <c r="BH63" s="134">
        <f t="shared" si="77"/>
        <v>0</v>
      </c>
      <c r="BI63" s="134">
        <f t="shared" si="78"/>
        <v>0</v>
      </c>
      <c r="BJ63" s="134">
        <f t="shared" si="79"/>
        <v>0</v>
      </c>
      <c r="BK63" s="26">
        <f t="shared" si="44"/>
        <v>0</v>
      </c>
      <c r="BM63" s="130">
        <f t="shared" si="80"/>
        <v>0</v>
      </c>
      <c r="BN63" s="134">
        <f t="shared" si="81"/>
        <v>0</v>
      </c>
      <c r="BO63" s="134">
        <f t="shared" si="82"/>
        <v>0</v>
      </c>
      <c r="BP63" s="134">
        <f t="shared" si="83"/>
        <v>0</v>
      </c>
      <c r="BQ63" s="26">
        <f t="shared" si="45"/>
        <v>0</v>
      </c>
      <c r="BS63" s="130">
        <f t="shared" si="84"/>
        <v>0</v>
      </c>
      <c r="BT63" s="134">
        <f t="shared" si="85"/>
        <v>0</v>
      </c>
      <c r="BU63" s="134">
        <f t="shared" si="86"/>
        <v>0</v>
      </c>
      <c r="BV63" s="134">
        <f t="shared" si="87"/>
        <v>0</v>
      </c>
      <c r="BW63" s="26">
        <f t="shared" si="46"/>
        <v>0</v>
      </c>
      <c r="BY63" s="94">
        <f t="shared" si="88"/>
        <v>0</v>
      </c>
      <c r="BZ63" s="95">
        <f t="shared" si="89"/>
        <v>0</v>
      </c>
      <c r="CA63" s="96">
        <f t="shared" si="50"/>
        <v>0</v>
      </c>
    </row>
    <row r="64" spans="2:79" ht="13.2" customHeight="1" x14ac:dyDescent="0.25">
      <c r="B64" s="125" t="s">
        <v>5</v>
      </c>
      <c r="C64" s="125" t="s">
        <v>5</v>
      </c>
      <c r="D64" s="125" t="s">
        <v>5</v>
      </c>
      <c r="E64" s="125" t="s">
        <v>5</v>
      </c>
      <c r="F64" s="125" t="s">
        <v>5</v>
      </c>
      <c r="G64" s="51" t="s">
        <v>24</v>
      </c>
      <c r="H64" s="40">
        <v>0</v>
      </c>
      <c r="I64" s="15">
        <f t="shared" si="48"/>
        <v>0</v>
      </c>
      <c r="J64" s="42">
        <v>0</v>
      </c>
      <c r="K64" s="40">
        <v>0</v>
      </c>
      <c r="L64" s="42">
        <v>0</v>
      </c>
      <c r="M64" s="44" t="s">
        <v>5</v>
      </c>
      <c r="O64" s="40">
        <v>0</v>
      </c>
      <c r="P64" s="85">
        <v>0</v>
      </c>
      <c r="Q64" s="101" t="str">
        <f t="shared" si="56"/>
        <v/>
      </c>
      <c r="S64" s="25">
        <f t="shared" si="2"/>
        <v>0</v>
      </c>
      <c r="T64" s="104" t="str">
        <f t="shared" si="51"/>
        <v/>
      </c>
      <c r="U64" s="26">
        <f t="shared" si="57"/>
        <v>0</v>
      </c>
      <c r="W64" s="130">
        <f t="shared" si="52"/>
        <v>0</v>
      </c>
      <c r="X64" s="134">
        <f t="shared" si="53"/>
        <v>0</v>
      </c>
      <c r="Y64" s="134">
        <f t="shared" si="54"/>
        <v>0</v>
      </c>
      <c r="Z64" s="134">
        <f t="shared" si="58"/>
        <v>0</v>
      </c>
      <c r="AA64" s="26">
        <f t="shared" si="55"/>
        <v>0</v>
      </c>
      <c r="AC64" s="130">
        <f t="shared" si="37"/>
        <v>0</v>
      </c>
      <c r="AD64" s="134">
        <f t="shared" si="38"/>
        <v>0</v>
      </c>
      <c r="AE64" s="134">
        <f t="shared" si="39"/>
        <v>0</v>
      </c>
      <c r="AF64" s="134">
        <f t="shared" si="59"/>
        <v>0</v>
      </c>
      <c r="AG64" s="26">
        <f t="shared" si="40"/>
        <v>0</v>
      </c>
      <c r="AI64" s="130">
        <f t="shared" si="60"/>
        <v>0</v>
      </c>
      <c r="AJ64" s="134">
        <f t="shared" si="61"/>
        <v>0</v>
      </c>
      <c r="AK64" s="134">
        <f t="shared" si="62"/>
        <v>0</v>
      </c>
      <c r="AL64" s="134">
        <f t="shared" si="63"/>
        <v>0</v>
      </c>
      <c r="AM64" s="26">
        <f t="shared" si="49"/>
        <v>0</v>
      </c>
      <c r="AO64" s="130">
        <f t="shared" si="64"/>
        <v>0</v>
      </c>
      <c r="AP64" s="134">
        <f t="shared" si="65"/>
        <v>0</v>
      </c>
      <c r="AQ64" s="134">
        <f t="shared" si="66"/>
        <v>0</v>
      </c>
      <c r="AR64" s="134">
        <f t="shared" si="67"/>
        <v>0</v>
      </c>
      <c r="AS64" s="26">
        <f t="shared" si="41"/>
        <v>0</v>
      </c>
      <c r="AU64" s="130">
        <f t="shared" si="68"/>
        <v>0</v>
      </c>
      <c r="AV64" s="134">
        <f t="shared" si="69"/>
        <v>0</v>
      </c>
      <c r="AW64" s="134">
        <f t="shared" si="70"/>
        <v>0</v>
      </c>
      <c r="AX64" s="134">
        <f t="shared" si="71"/>
        <v>0</v>
      </c>
      <c r="AY64" s="26">
        <f t="shared" si="42"/>
        <v>0</v>
      </c>
      <c r="BA64" s="130">
        <f t="shared" si="72"/>
        <v>0</v>
      </c>
      <c r="BB64" s="134">
        <f t="shared" si="73"/>
        <v>0</v>
      </c>
      <c r="BC64" s="134">
        <f t="shared" si="74"/>
        <v>0</v>
      </c>
      <c r="BD64" s="134">
        <f t="shared" si="75"/>
        <v>0</v>
      </c>
      <c r="BE64" s="26">
        <f t="shared" si="43"/>
        <v>0</v>
      </c>
      <c r="BG64" s="130">
        <f t="shared" si="76"/>
        <v>0</v>
      </c>
      <c r="BH64" s="134">
        <f t="shared" si="77"/>
        <v>0</v>
      </c>
      <c r="BI64" s="134">
        <f t="shared" si="78"/>
        <v>0</v>
      </c>
      <c r="BJ64" s="134">
        <f t="shared" si="79"/>
        <v>0</v>
      </c>
      <c r="BK64" s="26">
        <f t="shared" si="44"/>
        <v>0</v>
      </c>
      <c r="BM64" s="130">
        <f t="shared" si="80"/>
        <v>0</v>
      </c>
      <c r="BN64" s="134">
        <f t="shared" si="81"/>
        <v>0</v>
      </c>
      <c r="BO64" s="134">
        <f t="shared" si="82"/>
        <v>0</v>
      </c>
      <c r="BP64" s="134">
        <f t="shared" si="83"/>
        <v>0</v>
      </c>
      <c r="BQ64" s="26">
        <f t="shared" si="45"/>
        <v>0</v>
      </c>
      <c r="BS64" s="130">
        <f t="shared" si="84"/>
        <v>0</v>
      </c>
      <c r="BT64" s="134">
        <f t="shared" si="85"/>
        <v>0</v>
      </c>
      <c r="BU64" s="134">
        <f t="shared" si="86"/>
        <v>0</v>
      </c>
      <c r="BV64" s="134">
        <f t="shared" si="87"/>
        <v>0</v>
      </c>
      <c r="BW64" s="26">
        <f t="shared" si="46"/>
        <v>0</v>
      </c>
      <c r="BY64" s="94">
        <f t="shared" si="88"/>
        <v>0</v>
      </c>
      <c r="BZ64" s="95">
        <f t="shared" si="89"/>
        <v>0</v>
      </c>
      <c r="CA64" s="96">
        <f t="shared" si="50"/>
        <v>0</v>
      </c>
    </row>
    <row r="65" spans="2:79" ht="13.2" customHeight="1" x14ac:dyDescent="0.25">
      <c r="B65" s="125" t="s">
        <v>5</v>
      </c>
      <c r="C65" s="125" t="s">
        <v>5</v>
      </c>
      <c r="D65" s="125" t="s">
        <v>5</v>
      </c>
      <c r="E65" s="125" t="s">
        <v>5</v>
      </c>
      <c r="F65" s="125" t="s">
        <v>5</v>
      </c>
      <c r="G65" s="51" t="s">
        <v>24</v>
      </c>
      <c r="H65" s="40">
        <v>0</v>
      </c>
      <c r="I65" s="15">
        <f t="shared" si="48"/>
        <v>0</v>
      </c>
      <c r="J65" s="42">
        <v>0</v>
      </c>
      <c r="K65" s="40">
        <v>0</v>
      </c>
      <c r="L65" s="42">
        <v>0</v>
      </c>
      <c r="M65" s="44" t="s">
        <v>5</v>
      </c>
      <c r="O65" s="40">
        <v>0</v>
      </c>
      <c r="P65" s="85">
        <v>0</v>
      </c>
      <c r="Q65" s="101" t="str">
        <f t="shared" si="56"/>
        <v/>
      </c>
      <c r="S65" s="25">
        <f t="shared" si="2"/>
        <v>0</v>
      </c>
      <c r="T65" s="104" t="str">
        <f t="shared" si="51"/>
        <v/>
      </c>
      <c r="U65" s="26">
        <f t="shared" si="57"/>
        <v>0</v>
      </c>
      <c r="W65" s="130">
        <f t="shared" si="52"/>
        <v>0</v>
      </c>
      <c r="X65" s="134">
        <f t="shared" si="53"/>
        <v>0</v>
      </c>
      <c r="Y65" s="134">
        <f t="shared" si="54"/>
        <v>0</v>
      </c>
      <c r="Z65" s="134">
        <f t="shared" si="58"/>
        <v>0</v>
      </c>
      <c r="AA65" s="26">
        <f t="shared" si="55"/>
        <v>0</v>
      </c>
      <c r="AC65" s="130">
        <f t="shared" si="37"/>
        <v>0</v>
      </c>
      <c r="AD65" s="134">
        <f t="shared" si="38"/>
        <v>0</v>
      </c>
      <c r="AE65" s="134">
        <f t="shared" si="39"/>
        <v>0</v>
      </c>
      <c r="AF65" s="134">
        <f t="shared" si="59"/>
        <v>0</v>
      </c>
      <c r="AG65" s="26">
        <f t="shared" si="40"/>
        <v>0</v>
      </c>
      <c r="AI65" s="130">
        <f t="shared" si="60"/>
        <v>0</v>
      </c>
      <c r="AJ65" s="134">
        <f t="shared" si="61"/>
        <v>0</v>
      </c>
      <c r="AK65" s="134">
        <f t="shared" si="62"/>
        <v>0</v>
      </c>
      <c r="AL65" s="134">
        <f t="shared" si="63"/>
        <v>0</v>
      </c>
      <c r="AM65" s="26">
        <f t="shared" si="49"/>
        <v>0</v>
      </c>
      <c r="AO65" s="130">
        <f t="shared" si="64"/>
        <v>0</v>
      </c>
      <c r="AP65" s="134">
        <f t="shared" si="65"/>
        <v>0</v>
      </c>
      <c r="AQ65" s="134">
        <f t="shared" si="66"/>
        <v>0</v>
      </c>
      <c r="AR65" s="134">
        <f t="shared" si="67"/>
        <v>0</v>
      </c>
      <c r="AS65" s="26">
        <f t="shared" si="41"/>
        <v>0</v>
      </c>
      <c r="AU65" s="130">
        <f t="shared" si="68"/>
        <v>0</v>
      </c>
      <c r="AV65" s="134">
        <f t="shared" si="69"/>
        <v>0</v>
      </c>
      <c r="AW65" s="134">
        <f t="shared" si="70"/>
        <v>0</v>
      </c>
      <c r="AX65" s="134">
        <f t="shared" si="71"/>
        <v>0</v>
      </c>
      <c r="AY65" s="26">
        <f t="shared" si="42"/>
        <v>0</v>
      </c>
      <c r="BA65" s="130">
        <f t="shared" si="72"/>
        <v>0</v>
      </c>
      <c r="BB65" s="134">
        <f t="shared" si="73"/>
        <v>0</v>
      </c>
      <c r="BC65" s="134">
        <f t="shared" si="74"/>
        <v>0</v>
      </c>
      <c r="BD65" s="134">
        <f t="shared" si="75"/>
        <v>0</v>
      </c>
      <c r="BE65" s="26">
        <f t="shared" si="43"/>
        <v>0</v>
      </c>
      <c r="BG65" s="130">
        <f t="shared" si="76"/>
        <v>0</v>
      </c>
      <c r="BH65" s="134">
        <f t="shared" si="77"/>
        <v>0</v>
      </c>
      <c r="BI65" s="134">
        <f t="shared" si="78"/>
        <v>0</v>
      </c>
      <c r="BJ65" s="134">
        <f t="shared" si="79"/>
        <v>0</v>
      </c>
      <c r="BK65" s="26">
        <f t="shared" si="44"/>
        <v>0</v>
      </c>
      <c r="BM65" s="130">
        <f t="shared" si="80"/>
        <v>0</v>
      </c>
      <c r="BN65" s="134">
        <f t="shared" si="81"/>
        <v>0</v>
      </c>
      <c r="BO65" s="134">
        <f t="shared" si="82"/>
        <v>0</v>
      </c>
      <c r="BP65" s="134">
        <f t="shared" si="83"/>
        <v>0</v>
      </c>
      <c r="BQ65" s="26">
        <f t="shared" si="45"/>
        <v>0</v>
      </c>
      <c r="BS65" s="130">
        <f t="shared" si="84"/>
        <v>0</v>
      </c>
      <c r="BT65" s="134">
        <f t="shared" si="85"/>
        <v>0</v>
      </c>
      <c r="BU65" s="134">
        <f t="shared" si="86"/>
        <v>0</v>
      </c>
      <c r="BV65" s="134">
        <f t="shared" si="87"/>
        <v>0</v>
      </c>
      <c r="BW65" s="26">
        <f t="shared" si="46"/>
        <v>0</v>
      </c>
      <c r="BY65" s="94">
        <f t="shared" si="88"/>
        <v>0</v>
      </c>
      <c r="BZ65" s="95">
        <f t="shared" si="89"/>
        <v>0</v>
      </c>
      <c r="CA65" s="96">
        <f t="shared" si="50"/>
        <v>0</v>
      </c>
    </row>
    <row r="66" spans="2:79" ht="13.2" customHeight="1" x14ac:dyDescent="0.25">
      <c r="B66" s="125" t="s">
        <v>5</v>
      </c>
      <c r="C66" s="125" t="s">
        <v>5</v>
      </c>
      <c r="D66" s="125" t="s">
        <v>5</v>
      </c>
      <c r="E66" s="125" t="s">
        <v>5</v>
      </c>
      <c r="F66" s="125" t="s">
        <v>5</v>
      </c>
      <c r="G66" s="51" t="s">
        <v>24</v>
      </c>
      <c r="H66" s="40">
        <v>0</v>
      </c>
      <c r="I66" s="15">
        <f t="shared" si="48"/>
        <v>0</v>
      </c>
      <c r="J66" s="42">
        <v>0</v>
      </c>
      <c r="K66" s="40">
        <v>0</v>
      </c>
      <c r="L66" s="42">
        <v>0</v>
      </c>
      <c r="M66" s="44" t="s">
        <v>5</v>
      </c>
      <c r="O66" s="40">
        <v>0</v>
      </c>
      <c r="P66" s="85">
        <v>0</v>
      </c>
      <c r="Q66" s="101" t="str">
        <f t="shared" si="56"/>
        <v/>
      </c>
      <c r="S66" s="25">
        <f t="shared" si="2"/>
        <v>0</v>
      </c>
      <c r="T66" s="104" t="str">
        <f t="shared" si="51"/>
        <v/>
      </c>
      <c r="U66" s="26">
        <f t="shared" si="57"/>
        <v>0</v>
      </c>
      <c r="W66" s="130">
        <f t="shared" si="52"/>
        <v>0</v>
      </c>
      <c r="X66" s="134">
        <f t="shared" si="53"/>
        <v>0</v>
      </c>
      <c r="Y66" s="134">
        <f t="shared" si="54"/>
        <v>0</v>
      </c>
      <c r="Z66" s="134">
        <f t="shared" si="58"/>
        <v>0</v>
      </c>
      <c r="AA66" s="26">
        <f t="shared" si="55"/>
        <v>0</v>
      </c>
      <c r="AC66" s="130">
        <f t="shared" si="37"/>
        <v>0</v>
      </c>
      <c r="AD66" s="134">
        <f t="shared" si="38"/>
        <v>0</v>
      </c>
      <c r="AE66" s="134">
        <f t="shared" si="39"/>
        <v>0</v>
      </c>
      <c r="AF66" s="134">
        <f t="shared" si="59"/>
        <v>0</v>
      </c>
      <c r="AG66" s="26">
        <f t="shared" si="40"/>
        <v>0</v>
      </c>
      <c r="AI66" s="130">
        <f t="shared" si="60"/>
        <v>0</v>
      </c>
      <c r="AJ66" s="134">
        <f t="shared" si="61"/>
        <v>0</v>
      </c>
      <c r="AK66" s="134">
        <f t="shared" si="62"/>
        <v>0</v>
      </c>
      <c r="AL66" s="134">
        <f t="shared" si="63"/>
        <v>0</v>
      </c>
      <c r="AM66" s="26">
        <f t="shared" si="49"/>
        <v>0</v>
      </c>
      <c r="AO66" s="130">
        <f t="shared" si="64"/>
        <v>0</v>
      </c>
      <c r="AP66" s="134">
        <f t="shared" si="65"/>
        <v>0</v>
      </c>
      <c r="AQ66" s="134">
        <f t="shared" si="66"/>
        <v>0</v>
      </c>
      <c r="AR66" s="134">
        <f t="shared" si="67"/>
        <v>0</v>
      </c>
      <c r="AS66" s="26">
        <f t="shared" si="41"/>
        <v>0</v>
      </c>
      <c r="AU66" s="130">
        <f t="shared" si="68"/>
        <v>0</v>
      </c>
      <c r="AV66" s="134">
        <f t="shared" si="69"/>
        <v>0</v>
      </c>
      <c r="AW66" s="134">
        <f t="shared" si="70"/>
        <v>0</v>
      </c>
      <c r="AX66" s="134">
        <f t="shared" si="71"/>
        <v>0</v>
      </c>
      <c r="AY66" s="26">
        <f t="shared" si="42"/>
        <v>0</v>
      </c>
      <c r="BA66" s="130">
        <f t="shared" si="72"/>
        <v>0</v>
      </c>
      <c r="BB66" s="134">
        <f t="shared" si="73"/>
        <v>0</v>
      </c>
      <c r="BC66" s="134">
        <f t="shared" si="74"/>
        <v>0</v>
      </c>
      <c r="BD66" s="134">
        <f t="shared" si="75"/>
        <v>0</v>
      </c>
      <c r="BE66" s="26">
        <f t="shared" si="43"/>
        <v>0</v>
      </c>
      <c r="BG66" s="130">
        <f t="shared" si="76"/>
        <v>0</v>
      </c>
      <c r="BH66" s="134">
        <f t="shared" si="77"/>
        <v>0</v>
      </c>
      <c r="BI66" s="134">
        <f t="shared" si="78"/>
        <v>0</v>
      </c>
      <c r="BJ66" s="134">
        <f t="shared" si="79"/>
        <v>0</v>
      </c>
      <c r="BK66" s="26">
        <f t="shared" si="44"/>
        <v>0</v>
      </c>
      <c r="BM66" s="130">
        <f t="shared" si="80"/>
        <v>0</v>
      </c>
      <c r="BN66" s="134">
        <f t="shared" si="81"/>
        <v>0</v>
      </c>
      <c r="BO66" s="134">
        <f t="shared" si="82"/>
        <v>0</v>
      </c>
      <c r="BP66" s="134">
        <f t="shared" si="83"/>
        <v>0</v>
      </c>
      <c r="BQ66" s="26">
        <f t="shared" si="45"/>
        <v>0</v>
      </c>
      <c r="BS66" s="130">
        <f t="shared" si="84"/>
        <v>0</v>
      </c>
      <c r="BT66" s="134">
        <f t="shared" si="85"/>
        <v>0</v>
      </c>
      <c r="BU66" s="134">
        <f t="shared" si="86"/>
        <v>0</v>
      </c>
      <c r="BV66" s="134">
        <f t="shared" si="87"/>
        <v>0</v>
      </c>
      <c r="BW66" s="26">
        <f t="shared" si="46"/>
        <v>0</v>
      </c>
      <c r="BY66" s="94">
        <f t="shared" si="88"/>
        <v>0</v>
      </c>
      <c r="BZ66" s="95">
        <f t="shared" si="89"/>
        <v>0</v>
      </c>
      <c r="CA66" s="96">
        <f t="shared" si="50"/>
        <v>0</v>
      </c>
    </row>
    <row r="67" spans="2:79" ht="13.2" customHeight="1" x14ac:dyDescent="0.25">
      <c r="B67" s="125" t="s">
        <v>5</v>
      </c>
      <c r="C67" s="125" t="s">
        <v>5</v>
      </c>
      <c r="D67" s="125" t="s">
        <v>5</v>
      </c>
      <c r="E67" s="125" t="s">
        <v>5</v>
      </c>
      <c r="F67" s="125" t="s">
        <v>5</v>
      </c>
      <c r="G67" s="51" t="s">
        <v>24</v>
      </c>
      <c r="H67" s="40">
        <v>0</v>
      </c>
      <c r="I67" s="15">
        <f t="shared" si="48"/>
        <v>0</v>
      </c>
      <c r="J67" s="42">
        <v>0</v>
      </c>
      <c r="K67" s="40">
        <v>0</v>
      </c>
      <c r="L67" s="42">
        <v>0</v>
      </c>
      <c r="M67" s="44" t="s">
        <v>5</v>
      </c>
      <c r="O67" s="40">
        <v>0</v>
      </c>
      <c r="P67" s="85">
        <v>0</v>
      </c>
      <c r="Q67" s="101" t="str">
        <f t="shared" si="56"/>
        <v/>
      </c>
      <c r="S67" s="25">
        <f t="shared" si="2"/>
        <v>0</v>
      </c>
      <c r="T67" s="104" t="str">
        <f t="shared" si="51"/>
        <v/>
      </c>
      <c r="U67" s="26">
        <f t="shared" si="57"/>
        <v>0</v>
      </c>
      <c r="W67" s="130">
        <f t="shared" si="52"/>
        <v>0</v>
      </c>
      <c r="X67" s="134">
        <f t="shared" si="53"/>
        <v>0</v>
      </c>
      <c r="Y67" s="134">
        <f t="shared" si="54"/>
        <v>0</v>
      </c>
      <c r="Z67" s="134">
        <f t="shared" si="58"/>
        <v>0</v>
      </c>
      <c r="AA67" s="26">
        <f t="shared" si="55"/>
        <v>0</v>
      </c>
      <c r="AC67" s="130">
        <f t="shared" si="37"/>
        <v>0</v>
      </c>
      <c r="AD67" s="134">
        <f t="shared" si="38"/>
        <v>0</v>
      </c>
      <c r="AE67" s="134">
        <f t="shared" si="39"/>
        <v>0</v>
      </c>
      <c r="AF67" s="134">
        <f t="shared" si="59"/>
        <v>0</v>
      </c>
      <c r="AG67" s="26">
        <f t="shared" si="40"/>
        <v>0</v>
      </c>
      <c r="AI67" s="130">
        <f t="shared" si="60"/>
        <v>0</v>
      </c>
      <c r="AJ67" s="134">
        <f t="shared" si="61"/>
        <v>0</v>
      </c>
      <c r="AK67" s="134">
        <f t="shared" si="62"/>
        <v>0</v>
      </c>
      <c r="AL67" s="134">
        <f t="shared" si="63"/>
        <v>0</v>
      </c>
      <c r="AM67" s="26">
        <f t="shared" si="49"/>
        <v>0</v>
      </c>
      <c r="AO67" s="130">
        <f t="shared" si="64"/>
        <v>0</v>
      </c>
      <c r="AP67" s="134">
        <f t="shared" si="65"/>
        <v>0</v>
      </c>
      <c r="AQ67" s="134">
        <f t="shared" si="66"/>
        <v>0</v>
      </c>
      <c r="AR67" s="134">
        <f t="shared" si="67"/>
        <v>0</v>
      </c>
      <c r="AS67" s="26">
        <f t="shared" si="41"/>
        <v>0</v>
      </c>
      <c r="AU67" s="130">
        <f t="shared" si="68"/>
        <v>0</v>
      </c>
      <c r="AV67" s="134">
        <f t="shared" si="69"/>
        <v>0</v>
      </c>
      <c r="AW67" s="134">
        <f t="shared" si="70"/>
        <v>0</v>
      </c>
      <c r="AX67" s="134">
        <f t="shared" si="71"/>
        <v>0</v>
      </c>
      <c r="AY67" s="26">
        <f t="shared" si="42"/>
        <v>0</v>
      </c>
      <c r="BA67" s="130">
        <f t="shared" si="72"/>
        <v>0</v>
      </c>
      <c r="BB67" s="134">
        <f t="shared" si="73"/>
        <v>0</v>
      </c>
      <c r="BC67" s="134">
        <f t="shared" si="74"/>
        <v>0</v>
      </c>
      <c r="BD67" s="134">
        <f t="shared" si="75"/>
        <v>0</v>
      </c>
      <c r="BE67" s="26">
        <f t="shared" si="43"/>
        <v>0</v>
      </c>
      <c r="BG67" s="130">
        <f t="shared" si="76"/>
        <v>0</v>
      </c>
      <c r="BH67" s="134">
        <f t="shared" si="77"/>
        <v>0</v>
      </c>
      <c r="BI67" s="134">
        <f t="shared" si="78"/>
        <v>0</v>
      </c>
      <c r="BJ67" s="134">
        <f t="shared" si="79"/>
        <v>0</v>
      </c>
      <c r="BK67" s="26">
        <f t="shared" si="44"/>
        <v>0</v>
      </c>
      <c r="BM67" s="130">
        <f t="shared" si="80"/>
        <v>0</v>
      </c>
      <c r="BN67" s="134">
        <f t="shared" si="81"/>
        <v>0</v>
      </c>
      <c r="BO67" s="134">
        <f t="shared" si="82"/>
        <v>0</v>
      </c>
      <c r="BP67" s="134">
        <f t="shared" si="83"/>
        <v>0</v>
      </c>
      <c r="BQ67" s="26">
        <f t="shared" si="45"/>
        <v>0</v>
      </c>
      <c r="BS67" s="130">
        <f t="shared" si="84"/>
        <v>0</v>
      </c>
      <c r="BT67" s="134">
        <f t="shared" si="85"/>
        <v>0</v>
      </c>
      <c r="BU67" s="134">
        <f t="shared" si="86"/>
        <v>0</v>
      </c>
      <c r="BV67" s="134">
        <f t="shared" si="87"/>
        <v>0</v>
      </c>
      <c r="BW67" s="26">
        <f t="shared" si="46"/>
        <v>0</v>
      </c>
      <c r="BY67" s="94">
        <f t="shared" si="88"/>
        <v>0</v>
      </c>
      <c r="BZ67" s="95">
        <f t="shared" si="89"/>
        <v>0</v>
      </c>
      <c r="CA67" s="96">
        <f t="shared" si="50"/>
        <v>0</v>
      </c>
    </row>
    <row r="68" spans="2:79" ht="13.2" customHeight="1" x14ac:dyDescent="0.25">
      <c r="B68" s="125" t="s">
        <v>5</v>
      </c>
      <c r="C68" s="125" t="s">
        <v>5</v>
      </c>
      <c r="D68" s="125" t="s">
        <v>5</v>
      </c>
      <c r="E68" s="125" t="s">
        <v>5</v>
      </c>
      <c r="F68" s="125" t="s">
        <v>5</v>
      </c>
      <c r="G68" s="51" t="s">
        <v>24</v>
      </c>
      <c r="H68" s="40">
        <v>0</v>
      </c>
      <c r="I68" s="15">
        <f t="shared" si="48"/>
        <v>0</v>
      </c>
      <c r="J68" s="42">
        <v>0</v>
      </c>
      <c r="K68" s="40">
        <v>0</v>
      </c>
      <c r="L68" s="42">
        <v>0</v>
      </c>
      <c r="M68" s="44" t="s">
        <v>5</v>
      </c>
      <c r="O68" s="40">
        <v>0</v>
      </c>
      <c r="P68" s="85">
        <v>0</v>
      </c>
      <c r="Q68" s="101" t="str">
        <f t="shared" si="56"/>
        <v/>
      </c>
      <c r="S68" s="25">
        <f t="shared" si="2"/>
        <v>0</v>
      </c>
      <c r="T68" s="104" t="str">
        <f t="shared" si="51"/>
        <v/>
      </c>
      <c r="U68" s="26">
        <f t="shared" si="57"/>
        <v>0</v>
      </c>
      <c r="W68" s="130">
        <f t="shared" si="52"/>
        <v>0</v>
      </c>
      <c r="X68" s="134">
        <f t="shared" si="53"/>
        <v>0</v>
      </c>
      <c r="Y68" s="134">
        <f t="shared" si="54"/>
        <v>0</v>
      </c>
      <c r="Z68" s="134">
        <f t="shared" si="58"/>
        <v>0</v>
      </c>
      <c r="AA68" s="26">
        <f t="shared" si="55"/>
        <v>0</v>
      </c>
      <c r="AC68" s="130">
        <f t="shared" si="37"/>
        <v>0</v>
      </c>
      <c r="AD68" s="134">
        <f t="shared" si="38"/>
        <v>0</v>
      </c>
      <c r="AE68" s="134">
        <f t="shared" si="39"/>
        <v>0</v>
      </c>
      <c r="AF68" s="134">
        <f t="shared" si="59"/>
        <v>0</v>
      </c>
      <c r="AG68" s="26">
        <f t="shared" si="40"/>
        <v>0</v>
      </c>
      <c r="AI68" s="130">
        <f t="shared" si="60"/>
        <v>0</v>
      </c>
      <c r="AJ68" s="134">
        <f t="shared" si="61"/>
        <v>0</v>
      </c>
      <c r="AK68" s="134">
        <f t="shared" si="62"/>
        <v>0</v>
      </c>
      <c r="AL68" s="134">
        <f t="shared" si="63"/>
        <v>0</v>
      </c>
      <c r="AM68" s="26">
        <f t="shared" si="49"/>
        <v>0</v>
      </c>
      <c r="AO68" s="130">
        <f t="shared" si="64"/>
        <v>0</v>
      </c>
      <c r="AP68" s="134">
        <f t="shared" si="65"/>
        <v>0</v>
      </c>
      <c r="AQ68" s="134">
        <f t="shared" si="66"/>
        <v>0</v>
      </c>
      <c r="AR68" s="134">
        <f t="shared" si="67"/>
        <v>0</v>
      </c>
      <c r="AS68" s="26">
        <f t="shared" si="41"/>
        <v>0</v>
      </c>
      <c r="AU68" s="130">
        <f t="shared" si="68"/>
        <v>0</v>
      </c>
      <c r="AV68" s="134">
        <f t="shared" si="69"/>
        <v>0</v>
      </c>
      <c r="AW68" s="134">
        <f t="shared" si="70"/>
        <v>0</v>
      </c>
      <c r="AX68" s="134">
        <f t="shared" si="71"/>
        <v>0</v>
      </c>
      <c r="AY68" s="26">
        <f t="shared" si="42"/>
        <v>0</v>
      </c>
      <c r="BA68" s="130">
        <f t="shared" si="72"/>
        <v>0</v>
      </c>
      <c r="BB68" s="134">
        <f t="shared" si="73"/>
        <v>0</v>
      </c>
      <c r="BC68" s="134">
        <f t="shared" si="74"/>
        <v>0</v>
      </c>
      <c r="BD68" s="134">
        <f t="shared" si="75"/>
        <v>0</v>
      </c>
      <c r="BE68" s="26">
        <f t="shared" si="43"/>
        <v>0</v>
      </c>
      <c r="BG68" s="130">
        <f t="shared" si="76"/>
        <v>0</v>
      </c>
      <c r="BH68" s="134">
        <f t="shared" si="77"/>
        <v>0</v>
      </c>
      <c r="BI68" s="134">
        <f t="shared" si="78"/>
        <v>0</v>
      </c>
      <c r="BJ68" s="134">
        <f t="shared" si="79"/>
        <v>0</v>
      </c>
      <c r="BK68" s="26">
        <f t="shared" si="44"/>
        <v>0</v>
      </c>
      <c r="BM68" s="130">
        <f t="shared" si="80"/>
        <v>0</v>
      </c>
      <c r="BN68" s="134">
        <f t="shared" si="81"/>
        <v>0</v>
      </c>
      <c r="BO68" s="134">
        <f t="shared" si="82"/>
        <v>0</v>
      </c>
      <c r="BP68" s="134">
        <f t="shared" si="83"/>
        <v>0</v>
      </c>
      <c r="BQ68" s="26">
        <f t="shared" si="45"/>
        <v>0</v>
      </c>
      <c r="BS68" s="130">
        <f t="shared" si="84"/>
        <v>0</v>
      </c>
      <c r="BT68" s="134">
        <f t="shared" si="85"/>
        <v>0</v>
      </c>
      <c r="BU68" s="134">
        <f t="shared" si="86"/>
        <v>0</v>
      </c>
      <c r="BV68" s="134">
        <f t="shared" si="87"/>
        <v>0</v>
      </c>
      <c r="BW68" s="26">
        <f t="shared" si="46"/>
        <v>0</v>
      </c>
      <c r="BY68" s="94">
        <f t="shared" si="88"/>
        <v>0</v>
      </c>
      <c r="BZ68" s="95">
        <f t="shared" si="89"/>
        <v>0</v>
      </c>
      <c r="CA68" s="96">
        <f t="shared" si="50"/>
        <v>0</v>
      </c>
    </row>
    <row r="69" spans="2:79" ht="13.2" customHeight="1" x14ac:dyDescent="0.25">
      <c r="B69" s="125" t="s">
        <v>5</v>
      </c>
      <c r="C69" s="125" t="s">
        <v>5</v>
      </c>
      <c r="D69" s="125" t="s">
        <v>5</v>
      </c>
      <c r="E69" s="125" t="s">
        <v>5</v>
      </c>
      <c r="F69" s="125" t="s">
        <v>5</v>
      </c>
      <c r="G69" s="51" t="s">
        <v>24</v>
      </c>
      <c r="H69" s="40">
        <v>0</v>
      </c>
      <c r="I69" s="15">
        <f t="shared" si="48"/>
        <v>0</v>
      </c>
      <c r="J69" s="42">
        <v>0</v>
      </c>
      <c r="K69" s="40">
        <v>0</v>
      </c>
      <c r="L69" s="42">
        <v>0</v>
      </c>
      <c r="M69" s="44" t="s">
        <v>5</v>
      </c>
      <c r="O69" s="40">
        <v>0</v>
      </c>
      <c r="P69" s="85">
        <v>0</v>
      </c>
      <c r="Q69" s="101" t="str">
        <f t="shared" si="56"/>
        <v/>
      </c>
      <c r="S69" s="25">
        <f t="shared" si="2"/>
        <v>0</v>
      </c>
      <c r="T69" s="104" t="str">
        <f t="shared" si="51"/>
        <v/>
      </c>
      <c r="U69" s="26">
        <f t="shared" si="57"/>
        <v>0</v>
      </c>
      <c r="W69" s="130">
        <f t="shared" si="52"/>
        <v>0</v>
      </c>
      <c r="X69" s="134">
        <f t="shared" si="53"/>
        <v>0</v>
      </c>
      <c r="Y69" s="134">
        <f t="shared" si="54"/>
        <v>0</v>
      </c>
      <c r="Z69" s="134">
        <f t="shared" si="58"/>
        <v>0</v>
      </c>
      <c r="AA69" s="26">
        <f t="shared" si="55"/>
        <v>0</v>
      </c>
      <c r="AC69" s="130">
        <f t="shared" si="37"/>
        <v>0</v>
      </c>
      <c r="AD69" s="134">
        <f t="shared" si="38"/>
        <v>0</v>
      </c>
      <c r="AE69" s="134">
        <f t="shared" si="39"/>
        <v>0</v>
      </c>
      <c r="AF69" s="134">
        <f t="shared" si="59"/>
        <v>0</v>
      </c>
      <c r="AG69" s="26">
        <f t="shared" si="40"/>
        <v>0</v>
      </c>
      <c r="AI69" s="130">
        <f t="shared" si="60"/>
        <v>0</v>
      </c>
      <c r="AJ69" s="134">
        <f t="shared" si="61"/>
        <v>0</v>
      </c>
      <c r="AK69" s="134">
        <f t="shared" si="62"/>
        <v>0</v>
      </c>
      <c r="AL69" s="134">
        <f t="shared" si="63"/>
        <v>0</v>
      </c>
      <c r="AM69" s="26">
        <f t="shared" si="49"/>
        <v>0</v>
      </c>
      <c r="AO69" s="130">
        <f t="shared" si="64"/>
        <v>0</v>
      </c>
      <c r="AP69" s="134">
        <f t="shared" si="65"/>
        <v>0</v>
      </c>
      <c r="AQ69" s="134">
        <f t="shared" si="66"/>
        <v>0</v>
      </c>
      <c r="AR69" s="134">
        <f t="shared" si="67"/>
        <v>0</v>
      </c>
      <c r="AS69" s="26">
        <f t="shared" si="41"/>
        <v>0</v>
      </c>
      <c r="AU69" s="130">
        <f t="shared" si="68"/>
        <v>0</v>
      </c>
      <c r="AV69" s="134">
        <f t="shared" si="69"/>
        <v>0</v>
      </c>
      <c r="AW69" s="134">
        <f t="shared" si="70"/>
        <v>0</v>
      </c>
      <c r="AX69" s="134">
        <f t="shared" si="71"/>
        <v>0</v>
      </c>
      <c r="AY69" s="26">
        <f t="shared" si="42"/>
        <v>0</v>
      </c>
      <c r="BA69" s="130">
        <f t="shared" si="72"/>
        <v>0</v>
      </c>
      <c r="BB69" s="134">
        <f t="shared" si="73"/>
        <v>0</v>
      </c>
      <c r="BC69" s="134">
        <f t="shared" si="74"/>
        <v>0</v>
      </c>
      <c r="BD69" s="134">
        <f t="shared" si="75"/>
        <v>0</v>
      </c>
      <c r="BE69" s="26">
        <f t="shared" si="43"/>
        <v>0</v>
      </c>
      <c r="BG69" s="130">
        <f t="shared" si="76"/>
        <v>0</v>
      </c>
      <c r="BH69" s="134">
        <f t="shared" si="77"/>
        <v>0</v>
      </c>
      <c r="BI69" s="134">
        <f t="shared" si="78"/>
        <v>0</v>
      </c>
      <c r="BJ69" s="134">
        <f t="shared" si="79"/>
        <v>0</v>
      </c>
      <c r="BK69" s="26">
        <f t="shared" si="44"/>
        <v>0</v>
      </c>
      <c r="BM69" s="130">
        <f t="shared" si="80"/>
        <v>0</v>
      </c>
      <c r="BN69" s="134">
        <f t="shared" si="81"/>
        <v>0</v>
      </c>
      <c r="BO69" s="134">
        <f t="shared" si="82"/>
        <v>0</v>
      </c>
      <c r="BP69" s="134">
        <f t="shared" si="83"/>
        <v>0</v>
      </c>
      <c r="BQ69" s="26">
        <f t="shared" si="45"/>
        <v>0</v>
      </c>
      <c r="BS69" s="130">
        <f t="shared" si="84"/>
        <v>0</v>
      </c>
      <c r="BT69" s="134">
        <f t="shared" si="85"/>
        <v>0</v>
      </c>
      <c r="BU69" s="134">
        <f t="shared" si="86"/>
        <v>0</v>
      </c>
      <c r="BV69" s="134">
        <f t="shared" si="87"/>
        <v>0</v>
      </c>
      <c r="BW69" s="26">
        <f t="shared" si="46"/>
        <v>0</v>
      </c>
      <c r="BY69" s="94">
        <f t="shared" si="88"/>
        <v>0</v>
      </c>
      <c r="BZ69" s="95">
        <f t="shared" si="89"/>
        <v>0</v>
      </c>
      <c r="CA69" s="96">
        <f t="shared" si="50"/>
        <v>0</v>
      </c>
    </row>
    <row r="70" spans="2:79" ht="13.2" customHeight="1" x14ac:dyDescent="0.25">
      <c r="B70" s="125" t="s">
        <v>5</v>
      </c>
      <c r="C70" s="125" t="s">
        <v>5</v>
      </c>
      <c r="D70" s="125" t="s">
        <v>5</v>
      </c>
      <c r="E70" s="125" t="s">
        <v>5</v>
      </c>
      <c r="F70" s="125" t="s">
        <v>5</v>
      </c>
      <c r="G70" s="51" t="s">
        <v>24</v>
      </c>
      <c r="H70" s="40">
        <v>0</v>
      </c>
      <c r="I70" s="15">
        <f t="shared" si="48"/>
        <v>0</v>
      </c>
      <c r="J70" s="42">
        <v>0</v>
      </c>
      <c r="K70" s="40">
        <v>0</v>
      </c>
      <c r="L70" s="42">
        <v>0</v>
      </c>
      <c r="M70" s="44" t="s">
        <v>5</v>
      </c>
      <c r="O70" s="40">
        <v>0</v>
      </c>
      <c r="P70" s="85">
        <v>0</v>
      </c>
      <c r="Q70" s="101" t="str">
        <f t="shared" si="56"/>
        <v/>
      </c>
      <c r="S70" s="25">
        <f t="shared" si="2"/>
        <v>0</v>
      </c>
      <c r="T70" s="104" t="str">
        <f t="shared" si="51"/>
        <v/>
      </c>
      <c r="U70" s="26">
        <f t="shared" si="57"/>
        <v>0</v>
      </c>
      <c r="W70" s="130">
        <f t="shared" si="52"/>
        <v>0</v>
      </c>
      <c r="X70" s="134">
        <f t="shared" si="53"/>
        <v>0</v>
      </c>
      <c r="Y70" s="134">
        <f t="shared" si="54"/>
        <v>0</v>
      </c>
      <c r="Z70" s="134">
        <f t="shared" si="58"/>
        <v>0</v>
      </c>
      <c r="AA70" s="26">
        <f t="shared" si="55"/>
        <v>0</v>
      </c>
      <c r="AC70" s="130">
        <f t="shared" si="37"/>
        <v>0</v>
      </c>
      <c r="AD70" s="134">
        <f t="shared" si="38"/>
        <v>0</v>
      </c>
      <c r="AE70" s="134">
        <f t="shared" si="39"/>
        <v>0</v>
      </c>
      <c r="AF70" s="134">
        <f t="shared" si="59"/>
        <v>0</v>
      </c>
      <c r="AG70" s="26">
        <f t="shared" si="40"/>
        <v>0</v>
      </c>
      <c r="AI70" s="130">
        <f t="shared" si="60"/>
        <v>0</v>
      </c>
      <c r="AJ70" s="134">
        <f t="shared" si="61"/>
        <v>0</v>
      </c>
      <c r="AK70" s="134">
        <f t="shared" si="62"/>
        <v>0</v>
      </c>
      <c r="AL70" s="134">
        <f t="shared" si="63"/>
        <v>0</v>
      </c>
      <c r="AM70" s="26">
        <f t="shared" si="49"/>
        <v>0</v>
      </c>
      <c r="AO70" s="130">
        <f t="shared" si="64"/>
        <v>0</v>
      </c>
      <c r="AP70" s="134">
        <f t="shared" si="65"/>
        <v>0</v>
      </c>
      <c r="AQ70" s="134">
        <f t="shared" si="66"/>
        <v>0</v>
      </c>
      <c r="AR70" s="134">
        <f t="shared" si="67"/>
        <v>0</v>
      </c>
      <c r="AS70" s="26">
        <f t="shared" si="41"/>
        <v>0</v>
      </c>
      <c r="AU70" s="130">
        <f t="shared" si="68"/>
        <v>0</v>
      </c>
      <c r="AV70" s="134">
        <f t="shared" si="69"/>
        <v>0</v>
      </c>
      <c r="AW70" s="134">
        <f t="shared" si="70"/>
        <v>0</v>
      </c>
      <c r="AX70" s="134">
        <f t="shared" si="71"/>
        <v>0</v>
      </c>
      <c r="AY70" s="26">
        <f t="shared" si="42"/>
        <v>0</v>
      </c>
      <c r="BA70" s="130">
        <f t="shared" si="72"/>
        <v>0</v>
      </c>
      <c r="BB70" s="134">
        <f t="shared" si="73"/>
        <v>0</v>
      </c>
      <c r="BC70" s="134">
        <f t="shared" si="74"/>
        <v>0</v>
      </c>
      <c r="BD70" s="134">
        <f t="shared" si="75"/>
        <v>0</v>
      </c>
      <c r="BE70" s="26">
        <f t="shared" si="43"/>
        <v>0</v>
      </c>
      <c r="BG70" s="130">
        <f t="shared" si="76"/>
        <v>0</v>
      </c>
      <c r="BH70" s="134">
        <f t="shared" si="77"/>
        <v>0</v>
      </c>
      <c r="BI70" s="134">
        <f t="shared" si="78"/>
        <v>0</v>
      </c>
      <c r="BJ70" s="134">
        <f t="shared" si="79"/>
        <v>0</v>
      </c>
      <c r="BK70" s="26">
        <f t="shared" si="44"/>
        <v>0</v>
      </c>
      <c r="BM70" s="130">
        <f t="shared" si="80"/>
        <v>0</v>
      </c>
      <c r="BN70" s="134">
        <f t="shared" si="81"/>
        <v>0</v>
      </c>
      <c r="BO70" s="134">
        <f t="shared" si="82"/>
        <v>0</v>
      </c>
      <c r="BP70" s="134">
        <f t="shared" si="83"/>
        <v>0</v>
      </c>
      <c r="BQ70" s="26">
        <f t="shared" si="45"/>
        <v>0</v>
      </c>
      <c r="BS70" s="130">
        <f t="shared" si="84"/>
        <v>0</v>
      </c>
      <c r="BT70" s="134">
        <f t="shared" si="85"/>
        <v>0</v>
      </c>
      <c r="BU70" s="134">
        <f t="shared" si="86"/>
        <v>0</v>
      </c>
      <c r="BV70" s="134">
        <f t="shared" si="87"/>
        <v>0</v>
      </c>
      <c r="BW70" s="26">
        <f t="shared" si="46"/>
        <v>0</v>
      </c>
      <c r="BY70" s="94">
        <f t="shared" si="88"/>
        <v>0</v>
      </c>
      <c r="BZ70" s="95">
        <f t="shared" si="89"/>
        <v>0</v>
      </c>
      <c r="CA70" s="96">
        <f t="shared" si="50"/>
        <v>0</v>
      </c>
    </row>
    <row r="71" spans="2:79" ht="13.2" customHeight="1" x14ac:dyDescent="0.25">
      <c r="B71" s="125" t="s">
        <v>5</v>
      </c>
      <c r="C71" s="125" t="s">
        <v>5</v>
      </c>
      <c r="D71" s="125" t="s">
        <v>5</v>
      </c>
      <c r="E71" s="125" t="s">
        <v>5</v>
      </c>
      <c r="F71" s="125" t="s">
        <v>5</v>
      </c>
      <c r="G71" s="51" t="s">
        <v>24</v>
      </c>
      <c r="H71" s="40">
        <v>0</v>
      </c>
      <c r="I71" s="15">
        <f t="shared" si="48"/>
        <v>0</v>
      </c>
      <c r="J71" s="42">
        <v>0</v>
      </c>
      <c r="K71" s="40">
        <v>0</v>
      </c>
      <c r="L71" s="42">
        <v>0</v>
      </c>
      <c r="M71" s="44" t="s">
        <v>5</v>
      </c>
      <c r="O71" s="40">
        <v>0</v>
      </c>
      <c r="P71" s="85">
        <v>0</v>
      </c>
      <c r="Q71" s="101" t="str">
        <f t="shared" si="56"/>
        <v/>
      </c>
      <c r="S71" s="25">
        <f t="shared" si="2"/>
        <v>0</v>
      </c>
      <c r="T71" s="104" t="str">
        <f t="shared" si="51"/>
        <v/>
      </c>
      <c r="U71" s="26">
        <f t="shared" si="57"/>
        <v>0</v>
      </c>
      <c r="W71" s="130">
        <f t="shared" si="52"/>
        <v>0</v>
      </c>
      <c r="X71" s="134">
        <f t="shared" si="53"/>
        <v>0</v>
      </c>
      <c r="Y71" s="134">
        <f t="shared" si="54"/>
        <v>0</v>
      </c>
      <c r="Z71" s="134">
        <f t="shared" si="58"/>
        <v>0</v>
      </c>
      <c r="AA71" s="26">
        <f t="shared" si="55"/>
        <v>0</v>
      </c>
      <c r="AC71" s="130">
        <f t="shared" si="37"/>
        <v>0</v>
      </c>
      <c r="AD71" s="134">
        <f t="shared" si="38"/>
        <v>0</v>
      </c>
      <c r="AE71" s="134">
        <f t="shared" si="39"/>
        <v>0</v>
      </c>
      <c r="AF71" s="134">
        <f t="shared" si="59"/>
        <v>0</v>
      </c>
      <c r="AG71" s="26">
        <f t="shared" si="40"/>
        <v>0</v>
      </c>
      <c r="AI71" s="130">
        <f t="shared" si="60"/>
        <v>0</v>
      </c>
      <c r="AJ71" s="134">
        <f t="shared" si="61"/>
        <v>0</v>
      </c>
      <c r="AK71" s="134">
        <f t="shared" si="62"/>
        <v>0</v>
      </c>
      <c r="AL71" s="134">
        <f t="shared" si="63"/>
        <v>0</v>
      </c>
      <c r="AM71" s="26">
        <f t="shared" si="49"/>
        <v>0</v>
      </c>
      <c r="AO71" s="130">
        <f t="shared" si="64"/>
        <v>0</v>
      </c>
      <c r="AP71" s="134">
        <f t="shared" si="65"/>
        <v>0</v>
      </c>
      <c r="AQ71" s="134">
        <f t="shared" si="66"/>
        <v>0</v>
      </c>
      <c r="AR71" s="134">
        <f t="shared" si="67"/>
        <v>0</v>
      </c>
      <c r="AS71" s="26">
        <f t="shared" si="41"/>
        <v>0</v>
      </c>
      <c r="AU71" s="130">
        <f t="shared" si="68"/>
        <v>0</v>
      </c>
      <c r="AV71" s="134">
        <f t="shared" si="69"/>
        <v>0</v>
      </c>
      <c r="AW71" s="134">
        <f t="shared" si="70"/>
        <v>0</v>
      </c>
      <c r="AX71" s="134">
        <f t="shared" si="71"/>
        <v>0</v>
      </c>
      <c r="AY71" s="26">
        <f t="shared" si="42"/>
        <v>0</v>
      </c>
      <c r="BA71" s="130">
        <f t="shared" si="72"/>
        <v>0</v>
      </c>
      <c r="BB71" s="134">
        <f t="shared" si="73"/>
        <v>0</v>
      </c>
      <c r="BC71" s="134">
        <f t="shared" si="74"/>
        <v>0</v>
      </c>
      <c r="BD71" s="134">
        <f t="shared" si="75"/>
        <v>0</v>
      </c>
      <c r="BE71" s="26">
        <f t="shared" si="43"/>
        <v>0</v>
      </c>
      <c r="BG71" s="130">
        <f t="shared" si="76"/>
        <v>0</v>
      </c>
      <c r="BH71" s="134">
        <f t="shared" si="77"/>
        <v>0</v>
      </c>
      <c r="BI71" s="134">
        <f t="shared" si="78"/>
        <v>0</v>
      </c>
      <c r="BJ71" s="134">
        <f t="shared" si="79"/>
        <v>0</v>
      </c>
      <c r="BK71" s="26">
        <f t="shared" si="44"/>
        <v>0</v>
      </c>
      <c r="BM71" s="130">
        <f t="shared" si="80"/>
        <v>0</v>
      </c>
      <c r="BN71" s="134">
        <f t="shared" si="81"/>
        <v>0</v>
      </c>
      <c r="BO71" s="134">
        <f t="shared" si="82"/>
        <v>0</v>
      </c>
      <c r="BP71" s="134">
        <f t="shared" si="83"/>
        <v>0</v>
      </c>
      <c r="BQ71" s="26">
        <f t="shared" si="45"/>
        <v>0</v>
      </c>
      <c r="BS71" s="130">
        <f t="shared" si="84"/>
        <v>0</v>
      </c>
      <c r="BT71" s="134">
        <f t="shared" si="85"/>
        <v>0</v>
      </c>
      <c r="BU71" s="134">
        <f t="shared" si="86"/>
        <v>0</v>
      </c>
      <c r="BV71" s="134">
        <f t="shared" si="87"/>
        <v>0</v>
      </c>
      <c r="BW71" s="26">
        <f t="shared" si="46"/>
        <v>0</v>
      </c>
      <c r="BY71" s="94">
        <f t="shared" si="88"/>
        <v>0</v>
      </c>
      <c r="BZ71" s="95">
        <f t="shared" si="89"/>
        <v>0</v>
      </c>
      <c r="CA71" s="96">
        <f t="shared" si="50"/>
        <v>0</v>
      </c>
    </row>
    <row r="72" spans="2:79" ht="13.2" customHeight="1" x14ac:dyDescent="0.25">
      <c r="B72" s="125" t="s">
        <v>5</v>
      </c>
      <c r="C72" s="125" t="s">
        <v>5</v>
      </c>
      <c r="D72" s="125" t="s">
        <v>5</v>
      </c>
      <c r="E72" s="125" t="s">
        <v>5</v>
      </c>
      <c r="F72" s="125" t="s">
        <v>5</v>
      </c>
      <c r="G72" s="51" t="s">
        <v>24</v>
      </c>
      <c r="H72" s="40">
        <v>0</v>
      </c>
      <c r="I72" s="15">
        <f t="shared" si="48"/>
        <v>0</v>
      </c>
      <c r="J72" s="42">
        <v>0</v>
      </c>
      <c r="K72" s="40">
        <v>0</v>
      </c>
      <c r="L72" s="42">
        <v>0</v>
      </c>
      <c r="M72" s="44" t="s">
        <v>5</v>
      </c>
      <c r="O72" s="40">
        <v>0</v>
      </c>
      <c r="P72" s="85">
        <v>0</v>
      </c>
      <c r="Q72" s="101" t="str">
        <f t="shared" si="56"/>
        <v/>
      </c>
      <c r="S72" s="25">
        <f t="shared" si="2"/>
        <v>0</v>
      </c>
      <c r="T72" s="104" t="str">
        <f t="shared" si="51"/>
        <v/>
      </c>
      <c r="U72" s="26">
        <f t="shared" si="57"/>
        <v>0</v>
      </c>
      <c r="W72" s="130">
        <f t="shared" si="52"/>
        <v>0</v>
      </c>
      <c r="X72" s="134">
        <f t="shared" si="53"/>
        <v>0</v>
      </c>
      <c r="Y72" s="134">
        <f t="shared" si="54"/>
        <v>0</v>
      </c>
      <c r="Z72" s="134">
        <f t="shared" si="58"/>
        <v>0</v>
      </c>
      <c r="AA72" s="26">
        <f t="shared" si="55"/>
        <v>0</v>
      </c>
      <c r="AC72" s="130">
        <f t="shared" si="37"/>
        <v>0</v>
      </c>
      <c r="AD72" s="134">
        <f t="shared" si="38"/>
        <v>0</v>
      </c>
      <c r="AE72" s="134">
        <f t="shared" si="39"/>
        <v>0</v>
      </c>
      <c r="AF72" s="134">
        <f t="shared" si="59"/>
        <v>0</v>
      </c>
      <c r="AG72" s="26">
        <f t="shared" si="40"/>
        <v>0</v>
      </c>
      <c r="AI72" s="130">
        <f t="shared" si="60"/>
        <v>0</v>
      </c>
      <c r="AJ72" s="134">
        <f t="shared" si="61"/>
        <v>0</v>
      </c>
      <c r="AK72" s="134">
        <f t="shared" si="62"/>
        <v>0</v>
      </c>
      <c r="AL72" s="134">
        <f t="shared" si="63"/>
        <v>0</v>
      </c>
      <c r="AM72" s="26">
        <f t="shared" si="49"/>
        <v>0</v>
      </c>
      <c r="AO72" s="130">
        <f t="shared" si="64"/>
        <v>0</v>
      </c>
      <c r="AP72" s="134">
        <f t="shared" si="65"/>
        <v>0</v>
      </c>
      <c r="AQ72" s="134">
        <f t="shared" si="66"/>
        <v>0</v>
      </c>
      <c r="AR72" s="134">
        <f t="shared" si="67"/>
        <v>0</v>
      </c>
      <c r="AS72" s="26">
        <f t="shared" si="41"/>
        <v>0</v>
      </c>
      <c r="AU72" s="130">
        <f t="shared" si="68"/>
        <v>0</v>
      </c>
      <c r="AV72" s="134">
        <f t="shared" si="69"/>
        <v>0</v>
      </c>
      <c r="AW72" s="134">
        <f t="shared" si="70"/>
        <v>0</v>
      </c>
      <c r="AX72" s="134">
        <f t="shared" si="71"/>
        <v>0</v>
      </c>
      <c r="AY72" s="26">
        <f t="shared" si="42"/>
        <v>0</v>
      </c>
      <c r="BA72" s="130">
        <f t="shared" si="72"/>
        <v>0</v>
      </c>
      <c r="BB72" s="134">
        <f t="shared" si="73"/>
        <v>0</v>
      </c>
      <c r="BC72" s="134">
        <f t="shared" si="74"/>
        <v>0</v>
      </c>
      <c r="BD72" s="134">
        <f t="shared" si="75"/>
        <v>0</v>
      </c>
      <c r="BE72" s="26">
        <f t="shared" si="43"/>
        <v>0</v>
      </c>
      <c r="BG72" s="130">
        <f t="shared" si="76"/>
        <v>0</v>
      </c>
      <c r="BH72" s="134">
        <f t="shared" si="77"/>
        <v>0</v>
      </c>
      <c r="BI72" s="134">
        <f t="shared" si="78"/>
        <v>0</v>
      </c>
      <c r="BJ72" s="134">
        <f t="shared" si="79"/>
        <v>0</v>
      </c>
      <c r="BK72" s="26">
        <f t="shared" si="44"/>
        <v>0</v>
      </c>
      <c r="BM72" s="130">
        <f t="shared" si="80"/>
        <v>0</v>
      </c>
      <c r="BN72" s="134">
        <f t="shared" si="81"/>
        <v>0</v>
      </c>
      <c r="BO72" s="134">
        <f t="shared" si="82"/>
        <v>0</v>
      </c>
      <c r="BP72" s="134">
        <f t="shared" si="83"/>
        <v>0</v>
      </c>
      <c r="BQ72" s="26">
        <f t="shared" si="45"/>
        <v>0</v>
      </c>
      <c r="BS72" s="130">
        <f t="shared" si="84"/>
        <v>0</v>
      </c>
      <c r="BT72" s="134">
        <f t="shared" si="85"/>
        <v>0</v>
      </c>
      <c r="BU72" s="134">
        <f t="shared" si="86"/>
        <v>0</v>
      </c>
      <c r="BV72" s="134">
        <f t="shared" si="87"/>
        <v>0</v>
      </c>
      <c r="BW72" s="26">
        <f t="shared" si="46"/>
        <v>0</v>
      </c>
      <c r="BY72" s="94">
        <f t="shared" si="88"/>
        <v>0</v>
      </c>
      <c r="BZ72" s="95">
        <f t="shared" si="89"/>
        <v>0</v>
      </c>
      <c r="CA72" s="96">
        <f t="shared" si="50"/>
        <v>0</v>
      </c>
    </row>
    <row r="73" spans="2:79" ht="13.2" customHeight="1" x14ac:dyDescent="0.25">
      <c r="B73" s="125" t="s">
        <v>5</v>
      </c>
      <c r="C73" s="125" t="s">
        <v>5</v>
      </c>
      <c r="D73" s="125" t="s">
        <v>5</v>
      </c>
      <c r="E73" s="125" t="s">
        <v>5</v>
      </c>
      <c r="F73" s="125" t="s">
        <v>5</v>
      </c>
      <c r="G73" s="51" t="s">
        <v>24</v>
      </c>
      <c r="H73" s="40">
        <v>0</v>
      </c>
      <c r="I73" s="15">
        <f t="shared" si="48"/>
        <v>0</v>
      </c>
      <c r="J73" s="42">
        <v>0</v>
      </c>
      <c r="K73" s="40">
        <v>0</v>
      </c>
      <c r="L73" s="42">
        <v>0</v>
      </c>
      <c r="M73" s="44" t="s">
        <v>5</v>
      </c>
      <c r="O73" s="40">
        <v>0</v>
      </c>
      <c r="P73" s="85">
        <v>0</v>
      </c>
      <c r="Q73" s="101" t="str">
        <f t="shared" si="56"/>
        <v/>
      </c>
      <c r="S73" s="25">
        <f t="shared" si="2"/>
        <v>0</v>
      </c>
      <c r="T73" s="104" t="str">
        <f t="shared" si="51"/>
        <v/>
      </c>
      <c r="U73" s="26">
        <f t="shared" si="57"/>
        <v>0</v>
      </c>
      <c r="W73" s="130">
        <f t="shared" si="52"/>
        <v>0</v>
      </c>
      <c r="X73" s="134">
        <f t="shared" si="53"/>
        <v>0</v>
      </c>
      <c r="Y73" s="134">
        <f t="shared" si="54"/>
        <v>0</v>
      </c>
      <c r="Z73" s="134">
        <f t="shared" si="58"/>
        <v>0</v>
      </c>
      <c r="AA73" s="26">
        <f t="shared" si="55"/>
        <v>0</v>
      </c>
      <c r="AC73" s="130">
        <f t="shared" si="37"/>
        <v>0</v>
      </c>
      <c r="AD73" s="134">
        <f t="shared" si="38"/>
        <v>0</v>
      </c>
      <c r="AE73" s="134">
        <f t="shared" si="39"/>
        <v>0</v>
      </c>
      <c r="AF73" s="134">
        <f t="shared" si="59"/>
        <v>0</v>
      </c>
      <c r="AG73" s="26">
        <f t="shared" si="40"/>
        <v>0</v>
      </c>
      <c r="AI73" s="130">
        <f t="shared" si="60"/>
        <v>0</v>
      </c>
      <c r="AJ73" s="134">
        <f t="shared" si="61"/>
        <v>0</v>
      </c>
      <c r="AK73" s="134">
        <f t="shared" si="62"/>
        <v>0</v>
      </c>
      <c r="AL73" s="134">
        <f t="shared" si="63"/>
        <v>0</v>
      </c>
      <c r="AM73" s="26">
        <f t="shared" si="49"/>
        <v>0</v>
      </c>
      <c r="AO73" s="130">
        <f t="shared" si="64"/>
        <v>0</v>
      </c>
      <c r="AP73" s="134">
        <f t="shared" si="65"/>
        <v>0</v>
      </c>
      <c r="AQ73" s="134">
        <f t="shared" si="66"/>
        <v>0</v>
      </c>
      <c r="AR73" s="134">
        <f t="shared" si="67"/>
        <v>0</v>
      </c>
      <c r="AS73" s="26">
        <f t="shared" si="41"/>
        <v>0</v>
      </c>
      <c r="AU73" s="130">
        <f t="shared" si="68"/>
        <v>0</v>
      </c>
      <c r="AV73" s="134">
        <f t="shared" si="69"/>
        <v>0</v>
      </c>
      <c r="AW73" s="134">
        <f t="shared" si="70"/>
        <v>0</v>
      </c>
      <c r="AX73" s="134">
        <f t="shared" si="71"/>
        <v>0</v>
      </c>
      <c r="AY73" s="26">
        <f t="shared" si="42"/>
        <v>0</v>
      </c>
      <c r="BA73" s="130">
        <f t="shared" si="72"/>
        <v>0</v>
      </c>
      <c r="BB73" s="134">
        <f t="shared" si="73"/>
        <v>0</v>
      </c>
      <c r="BC73" s="134">
        <f t="shared" si="74"/>
        <v>0</v>
      </c>
      <c r="BD73" s="134">
        <f t="shared" si="75"/>
        <v>0</v>
      </c>
      <c r="BE73" s="26">
        <f t="shared" si="43"/>
        <v>0</v>
      </c>
      <c r="BG73" s="130">
        <f t="shared" si="76"/>
        <v>0</v>
      </c>
      <c r="BH73" s="134">
        <f t="shared" si="77"/>
        <v>0</v>
      </c>
      <c r="BI73" s="134">
        <f t="shared" si="78"/>
        <v>0</v>
      </c>
      <c r="BJ73" s="134">
        <f t="shared" si="79"/>
        <v>0</v>
      </c>
      <c r="BK73" s="26">
        <f t="shared" si="44"/>
        <v>0</v>
      </c>
      <c r="BM73" s="130">
        <f t="shared" si="80"/>
        <v>0</v>
      </c>
      <c r="BN73" s="134">
        <f t="shared" si="81"/>
        <v>0</v>
      </c>
      <c r="BO73" s="134">
        <f t="shared" si="82"/>
        <v>0</v>
      </c>
      <c r="BP73" s="134">
        <f t="shared" si="83"/>
        <v>0</v>
      </c>
      <c r="BQ73" s="26">
        <f t="shared" si="45"/>
        <v>0</v>
      </c>
      <c r="BS73" s="130">
        <f t="shared" si="84"/>
        <v>0</v>
      </c>
      <c r="BT73" s="134">
        <f t="shared" si="85"/>
        <v>0</v>
      </c>
      <c r="BU73" s="134">
        <f t="shared" si="86"/>
        <v>0</v>
      </c>
      <c r="BV73" s="134">
        <f t="shared" si="87"/>
        <v>0</v>
      </c>
      <c r="BW73" s="26">
        <f t="shared" si="46"/>
        <v>0</v>
      </c>
      <c r="BY73" s="94">
        <f t="shared" si="88"/>
        <v>0</v>
      </c>
      <c r="BZ73" s="95">
        <f t="shared" si="89"/>
        <v>0</v>
      </c>
      <c r="CA73" s="96">
        <f t="shared" si="50"/>
        <v>0</v>
      </c>
    </row>
    <row r="74" spans="2:79" ht="13.2" customHeight="1" x14ac:dyDescent="0.25">
      <c r="B74" s="125" t="s">
        <v>5</v>
      </c>
      <c r="C74" s="125" t="s">
        <v>5</v>
      </c>
      <c r="D74" s="125" t="s">
        <v>5</v>
      </c>
      <c r="E74" s="125" t="s">
        <v>5</v>
      </c>
      <c r="F74" s="125" t="s">
        <v>5</v>
      </c>
      <c r="G74" s="51" t="s">
        <v>24</v>
      </c>
      <c r="H74" s="40">
        <v>0</v>
      </c>
      <c r="I74" s="15">
        <f t="shared" si="48"/>
        <v>0</v>
      </c>
      <c r="J74" s="42">
        <v>0</v>
      </c>
      <c r="K74" s="40">
        <v>0</v>
      </c>
      <c r="L74" s="42">
        <v>0</v>
      </c>
      <c r="M74" s="44" t="s">
        <v>5</v>
      </c>
      <c r="O74" s="40">
        <v>0</v>
      </c>
      <c r="P74" s="85">
        <v>0</v>
      </c>
      <c r="Q74" s="101" t="str">
        <f t="shared" si="56"/>
        <v/>
      </c>
      <c r="S74" s="25">
        <f t="shared" ref="S74:S108" si="90">VLOOKUP(M74,$G$112:$H$120,2,FALSE)</f>
        <v>0</v>
      </c>
      <c r="T74" s="104" t="str">
        <f t="shared" si="51"/>
        <v/>
      </c>
      <c r="U74" s="26">
        <f t="shared" ref="U74:U105" si="91">IF(P74&gt;85%,IF(M74="Select",0,IF(J74=0,0,IF(((+H74-O74)*85%*S74)&lt;(+H74*40%),(H74*40%),(+H74-O74)*85%*S74))),IF(M74="Select",0,IF(J74=0,0,IF(((+H74-O74)*P74*S74)&lt;(+H74*40%),(H74*40%),(+H74-O74)*P74*S74))))</f>
        <v>0</v>
      </c>
      <c r="W74" s="130">
        <f t="shared" si="52"/>
        <v>0</v>
      </c>
      <c r="X74" s="134">
        <f t="shared" si="53"/>
        <v>0</v>
      </c>
      <c r="Y74" s="134">
        <f t="shared" si="54"/>
        <v>0</v>
      </c>
      <c r="Z74" s="134">
        <f t="shared" ref="Z74:Z109" si="92">IF(T74="min deduction",H74,0)</f>
        <v>0</v>
      </c>
      <c r="AA74" s="26">
        <f t="shared" si="55"/>
        <v>0</v>
      </c>
      <c r="AC74" s="130">
        <f t="shared" si="37"/>
        <v>0</v>
      </c>
      <c r="AD74" s="134">
        <f t="shared" si="38"/>
        <v>0</v>
      </c>
      <c r="AE74" s="134">
        <f t="shared" si="39"/>
        <v>0</v>
      </c>
      <c r="AF74" s="134">
        <f t="shared" ref="AF74:AF109" si="93">IF($Z74&gt;0,0,IF($S74=50%,SUM($H74-$O74)*$P74,0))</f>
        <v>0</v>
      </c>
      <c r="AG74" s="26">
        <f t="shared" si="40"/>
        <v>0</v>
      </c>
      <c r="AI74" s="130">
        <f t="shared" ref="AI74:AI109" si="94">IF($AL74=0,0,+H74)</f>
        <v>0</v>
      </c>
      <c r="AJ74" s="134">
        <f t="shared" ref="AJ74:AJ109" si="95">IF($AL74=0,0,+I74)</f>
        <v>0</v>
      </c>
      <c r="AK74" s="134">
        <f t="shared" ref="AK74:AK109" si="96">IF($AL74=0,0,+J74)</f>
        <v>0</v>
      </c>
      <c r="AL74" s="134">
        <f t="shared" ref="AL74:AL109" si="97">IF($Z74&gt;0,0,IF($S74=55%,SUM($H74-$O74)*$P74,0))</f>
        <v>0</v>
      </c>
      <c r="AM74" s="26">
        <f t="shared" si="49"/>
        <v>0</v>
      </c>
      <c r="AO74" s="130">
        <f t="shared" ref="AO74:AO109" si="98">IF($AR74=0,0,+H74)</f>
        <v>0</v>
      </c>
      <c r="AP74" s="134">
        <f t="shared" ref="AP74:AP109" si="99">IF($AR74=0,0,+I74)</f>
        <v>0</v>
      </c>
      <c r="AQ74" s="134">
        <f t="shared" ref="AQ74:AQ109" si="100">IF($AR74=0,0,+J74)</f>
        <v>0</v>
      </c>
      <c r="AR74" s="134">
        <f t="shared" ref="AR74:AR109" si="101">IF($Z74&gt;0,0,IF($S74=60%,SUM($H74-$O74)*$P74,0))</f>
        <v>0</v>
      </c>
      <c r="AS74" s="26">
        <f t="shared" si="41"/>
        <v>0</v>
      </c>
      <c r="AU74" s="130">
        <f t="shared" ref="AU74:AU109" si="102">IF($AX74=0,0,+H74)</f>
        <v>0</v>
      </c>
      <c r="AV74" s="134">
        <f t="shared" ref="AV74:AV109" si="103">IF($AX74=0,0,+I74)</f>
        <v>0</v>
      </c>
      <c r="AW74" s="134">
        <f t="shared" ref="AW74:AW109" si="104">IF($AX74=0,0,+J74)</f>
        <v>0</v>
      </c>
      <c r="AX74" s="134">
        <f t="shared" ref="AX74:AX109" si="105">IF($Z74&gt;0,0,IF($S74=65%,SUM($H74-$O74)*$P74,0))</f>
        <v>0</v>
      </c>
      <c r="AY74" s="26">
        <f t="shared" si="42"/>
        <v>0</v>
      </c>
      <c r="BA74" s="130">
        <f t="shared" ref="BA74:BA109" si="106">IF($BD74=0,0,+H74)</f>
        <v>0</v>
      </c>
      <c r="BB74" s="134">
        <f t="shared" ref="BB74:BB109" si="107">IF($BD74=0,0,+I74)</f>
        <v>0</v>
      </c>
      <c r="BC74" s="134">
        <f t="shared" ref="BC74:BC109" si="108">IF($BD74=0,0,+J74)</f>
        <v>0</v>
      </c>
      <c r="BD74" s="134">
        <f t="shared" ref="BD74:BD109" si="109">IF($Z74&gt;0,0,IF($S74=70%,SUM($H74-$O74)*$P74,0))</f>
        <v>0</v>
      </c>
      <c r="BE74" s="26">
        <f t="shared" si="43"/>
        <v>0</v>
      </c>
      <c r="BG74" s="130">
        <f t="shared" ref="BG74:BG109" si="110">IF($BJ74=0,0,+H74)</f>
        <v>0</v>
      </c>
      <c r="BH74" s="134">
        <f t="shared" ref="BH74:BH109" si="111">IF($BJ74=0,0,+I74)</f>
        <v>0</v>
      </c>
      <c r="BI74" s="134">
        <f t="shared" ref="BI74:BI109" si="112">IF($BJ74=0,0,+J74)</f>
        <v>0</v>
      </c>
      <c r="BJ74" s="134">
        <f t="shared" ref="BJ74:BJ109" si="113">IF($Z74&gt;0,0,IF($S74=75%,SUM($H74-$O74)*$P74,0))</f>
        <v>0</v>
      </c>
      <c r="BK74" s="26">
        <f t="shared" si="44"/>
        <v>0</v>
      </c>
      <c r="BM74" s="130">
        <f t="shared" ref="BM74:BM109" si="114">IF($BP74=0,0,+H74)</f>
        <v>0</v>
      </c>
      <c r="BN74" s="134">
        <f t="shared" ref="BN74:BN109" si="115">IF($BP74=0,0,+I74)</f>
        <v>0</v>
      </c>
      <c r="BO74" s="134">
        <f t="shared" ref="BO74:BO109" si="116">IF($BP74=0,0,+J74)</f>
        <v>0</v>
      </c>
      <c r="BP74" s="134">
        <f t="shared" ref="BP74:BP109" si="117">IF($Z74&gt;0,0,IF($S74=80%,SUM($H74-$O74)*$P74,0))</f>
        <v>0</v>
      </c>
      <c r="BQ74" s="26">
        <f t="shared" si="45"/>
        <v>0</v>
      </c>
      <c r="BS74" s="130">
        <f t="shared" ref="BS74:BS109" si="118">IF($BV74=0,0,+H74)</f>
        <v>0</v>
      </c>
      <c r="BT74" s="134">
        <f t="shared" ref="BT74:BT109" si="119">IF($BV74=0,0,+I74)</f>
        <v>0</v>
      </c>
      <c r="BU74" s="134">
        <f t="shared" ref="BU74:BU109" si="120">IF($BV74=0,0,+J74)</f>
        <v>0</v>
      </c>
      <c r="BV74" s="134">
        <f t="shared" ref="BV74:BV109" si="121">IF($Z74&gt;0,0,IF($S74=85%,SUM($H74-$O74)*$P74,0))</f>
        <v>0</v>
      </c>
      <c r="BW74" s="26">
        <f t="shared" si="46"/>
        <v>0</v>
      </c>
      <c r="BY74" s="94">
        <f t="shared" ref="BY74:BY109" si="122">IF(K74=0,0,ROUND(+H74/K74,-3))</f>
        <v>0</v>
      </c>
      <c r="BZ74" s="95">
        <f t="shared" ref="BZ74:BZ109" si="123">IF(L74=0,0,ROUND(+J74/L74,-3))</f>
        <v>0</v>
      </c>
      <c r="CA74" s="96">
        <f t="shared" si="50"/>
        <v>0</v>
      </c>
    </row>
    <row r="75" spans="2:79" ht="13.2" customHeight="1" x14ac:dyDescent="0.25">
      <c r="B75" s="125" t="s">
        <v>5</v>
      </c>
      <c r="C75" s="125" t="s">
        <v>5</v>
      </c>
      <c r="D75" s="125" t="s">
        <v>5</v>
      </c>
      <c r="E75" s="125" t="s">
        <v>5</v>
      </c>
      <c r="F75" s="125" t="s">
        <v>5</v>
      </c>
      <c r="G75" s="51" t="s">
        <v>24</v>
      </c>
      <c r="H75" s="40">
        <v>0</v>
      </c>
      <c r="I75" s="15">
        <f t="shared" si="48"/>
        <v>0</v>
      </c>
      <c r="J75" s="42">
        <v>0</v>
      </c>
      <c r="K75" s="40">
        <v>0</v>
      </c>
      <c r="L75" s="42">
        <v>0</v>
      </c>
      <c r="M75" s="44" t="s">
        <v>5</v>
      </c>
      <c r="O75" s="40">
        <v>0</v>
      </c>
      <c r="P75" s="85">
        <v>0</v>
      </c>
      <c r="Q75" s="101" t="str">
        <f t="shared" si="56"/>
        <v/>
      </c>
      <c r="S75" s="25">
        <f t="shared" si="90"/>
        <v>0</v>
      </c>
      <c r="T75" s="104" t="str">
        <f t="shared" si="51"/>
        <v/>
      </c>
      <c r="U75" s="26">
        <f t="shared" si="91"/>
        <v>0</v>
      </c>
      <c r="W75" s="130">
        <f t="shared" si="52"/>
        <v>0</v>
      </c>
      <c r="X75" s="134">
        <f t="shared" si="53"/>
        <v>0</v>
      </c>
      <c r="Y75" s="134">
        <f t="shared" si="54"/>
        <v>0</v>
      </c>
      <c r="Z75" s="134">
        <f t="shared" si="92"/>
        <v>0</v>
      </c>
      <c r="AA75" s="26">
        <f t="shared" si="55"/>
        <v>0</v>
      </c>
      <c r="AC75" s="130">
        <f t="shared" ref="AC75:AC109" si="124">IF(AF75=0,0,+$H75)</f>
        <v>0</v>
      </c>
      <c r="AD75" s="134">
        <f t="shared" ref="AD75:AD109" si="125">IF(AF75=0,0,+$I75)</f>
        <v>0</v>
      </c>
      <c r="AE75" s="134">
        <f t="shared" ref="AE75:AE109" si="126">IF(AF75=0,0,+$J75)</f>
        <v>0</v>
      </c>
      <c r="AF75" s="134">
        <f t="shared" si="93"/>
        <v>0</v>
      </c>
      <c r="AG75" s="26">
        <f t="shared" ref="AG75:AG109" si="127">ROUND(+AF75*50%,0)</f>
        <v>0</v>
      </c>
      <c r="AI75" s="130">
        <f t="shared" si="94"/>
        <v>0</v>
      </c>
      <c r="AJ75" s="134">
        <f t="shared" si="95"/>
        <v>0</v>
      </c>
      <c r="AK75" s="134">
        <f t="shared" si="96"/>
        <v>0</v>
      </c>
      <c r="AL75" s="134">
        <f t="shared" si="97"/>
        <v>0</v>
      </c>
      <c r="AM75" s="26">
        <f t="shared" si="49"/>
        <v>0</v>
      </c>
      <c r="AO75" s="130">
        <f t="shared" si="98"/>
        <v>0</v>
      </c>
      <c r="AP75" s="134">
        <f t="shared" si="99"/>
        <v>0</v>
      </c>
      <c r="AQ75" s="134">
        <f t="shared" si="100"/>
        <v>0</v>
      </c>
      <c r="AR75" s="134">
        <f t="shared" si="101"/>
        <v>0</v>
      </c>
      <c r="AS75" s="26">
        <f t="shared" ref="AS75:AS109" si="128">ROUND(+AR75*60%,0)</f>
        <v>0</v>
      </c>
      <c r="AU75" s="130">
        <f t="shared" si="102"/>
        <v>0</v>
      </c>
      <c r="AV75" s="134">
        <f t="shared" si="103"/>
        <v>0</v>
      </c>
      <c r="AW75" s="134">
        <f t="shared" si="104"/>
        <v>0</v>
      </c>
      <c r="AX75" s="134">
        <f t="shared" si="105"/>
        <v>0</v>
      </c>
      <c r="AY75" s="26">
        <f t="shared" ref="AY75:AY109" si="129">ROUND(+AX75*65%,0)</f>
        <v>0</v>
      </c>
      <c r="BA75" s="130">
        <f t="shared" si="106"/>
        <v>0</v>
      </c>
      <c r="BB75" s="134">
        <f t="shared" si="107"/>
        <v>0</v>
      </c>
      <c r="BC75" s="134">
        <f t="shared" si="108"/>
        <v>0</v>
      </c>
      <c r="BD75" s="134">
        <f t="shared" si="109"/>
        <v>0</v>
      </c>
      <c r="BE75" s="26">
        <f t="shared" ref="BE75:BE109" si="130">ROUND(+BD75*70%,0)</f>
        <v>0</v>
      </c>
      <c r="BG75" s="130">
        <f t="shared" si="110"/>
        <v>0</v>
      </c>
      <c r="BH75" s="134">
        <f t="shared" si="111"/>
        <v>0</v>
      </c>
      <c r="BI75" s="134">
        <f t="shared" si="112"/>
        <v>0</v>
      </c>
      <c r="BJ75" s="134">
        <f t="shared" si="113"/>
        <v>0</v>
      </c>
      <c r="BK75" s="26">
        <f t="shared" ref="BK75:BK109" si="131">ROUND(+BJ75*75%,0)</f>
        <v>0</v>
      </c>
      <c r="BM75" s="130">
        <f t="shared" si="114"/>
        <v>0</v>
      </c>
      <c r="BN75" s="134">
        <f t="shared" si="115"/>
        <v>0</v>
      </c>
      <c r="BO75" s="134">
        <f t="shared" si="116"/>
        <v>0</v>
      </c>
      <c r="BP75" s="134">
        <f t="shared" si="117"/>
        <v>0</v>
      </c>
      <c r="BQ75" s="26">
        <f t="shared" ref="BQ75:BQ109" si="132">ROUND(+BP75*80%,0)</f>
        <v>0</v>
      </c>
      <c r="BS75" s="130">
        <f t="shared" si="118"/>
        <v>0</v>
      </c>
      <c r="BT75" s="134">
        <f t="shared" si="119"/>
        <v>0</v>
      </c>
      <c r="BU75" s="134">
        <f t="shared" si="120"/>
        <v>0</v>
      </c>
      <c r="BV75" s="134">
        <f t="shared" si="121"/>
        <v>0</v>
      </c>
      <c r="BW75" s="26">
        <f t="shared" ref="BW75:BW109" si="133">ROUND(+BV75*85%,0)</f>
        <v>0</v>
      </c>
      <c r="BY75" s="94">
        <f t="shared" si="122"/>
        <v>0</v>
      </c>
      <c r="BZ75" s="95">
        <f t="shared" si="123"/>
        <v>0</v>
      </c>
      <c r="CA75" s="96">
        <f t="shared" si="50"/>
        <v>0</v>
      </c>
    </row>
    <row r="76" spans="2:79" ht="13.2" customHeight="1" x14ac:dyDescent="0.25">
      <c r="B76" s="125" t="s">
        <v>5</v>
      </c>
      <c r="C76" s="125" t="s">
        <v>5</v>
      </c>
      <c r="D76" s="125" t="s">
        <v>5</v>
      </c>
      <c r="E76" s="125" t="s">
        <v>5</v>
      </c>
      <c r="F76" s="125" t="s">
        <v>5</v>
      </c>
      <c r="G76" s="51" t="s">
        <v>24</v>
      </c>
      <c r="H76" s="40">
        <v>0</v>
      </c>
      <c r="I76" s="15">
        <f t="shared" ref="I76:I108" si="134">+H76-J76</f>
        <v>0</v>
      </c>
      <c r="J76" s="42">
        <v>0</v>
      </c>
      <c r="K76" s="40">
        <v>0</v>
      </c>
      <c r="L76" s="42">
        <v>0</v>
      </c>
      <c r="M76" s="44" t="s">
        <v>5</v>
      </c>
      <c r="O76" s="40">
        <v>0</v>
      </c>
      <c r="P76" s="85">
        <v>0</v>
      </c>
      <c r="Q76" s="101" t="str">
        <f t="shared" si="56"/>
        <v/>
      </c>
      <c r="S76" s="25">
        <f t="shared" si="90"/>
        <v>0</v>
      </c>
      <c r="T76" s="104" t="str">
        <f t="shared" si="51"/>
        <v/>
      </c>
      <c r="U76" s="26">
        <f t="shared" si="91"/>
        <v>0</v>
      </c>
      <c r="W76" s="130">
        <f t="shared" si="52"/>
        <v>0</v>
      </c>
      <c r="X76" s="134">
        <f t="shared" si="53"/>
        <v>0</v>
      </c>
      <c r="Y76" s="134">
        <f t="shared" si="54"/>
        <v>0</v>
      </c>
      <c r="Z76" s="134">
        <f t="shared" si="92"/>
        <v>0</v>
      </c>
      <c r="AA76" s="26">
        <f t="shared" si="55"/>
        <v>0</v>
      </c>
      <c r="AC76" s="130">
        <f t="shared" si="124"/>
        <v>0</v>
      </c>
      <c r="AD76" s="134">
        <f t="shared" si="125"/>
        <v>0</v>
      </c>
      <c r="AE76" s="134">
        <f t="shared" si="126"/>
        <v>0</v>
      </c>
      <c r="AF76" s="134">
        <f t="shared" si="93"/>
        <v>0</v>
      </c>
      <c r="AG76" s="26">
        <f t="shared" si="127"/>
        <v>0</v>
      </c>
      <c r="AI76" s="130">
        <f t="shared" si="94"/>
        <v>0</v>
      </c>
      <c r="AJ76" s="134">
        <f t="shared" si="95"/>
        <v>0</v>
      </c>
      <c r="AK76" s="134">
        <f t="shared" si="96"/>
        <v>0</v>
      </c>
      <c r="AL76" s="134">
        <f t="shared" si="97"/>
        <v>0</v>
      </c>
      <c r="AM76" s="26">
        <f t="shared" ref="AM76:AM109" si="135">ROUND(+AL76*55%,0)</f>
        <v>0</v>
      </c>
      <c r="AO76" s="130">
        <f t="shared" si="98"/>
        <v>0</v>
      </c>
      <c r="AP76" s="134">
        <f t="shared" si="99"/>
        <v>0</v>
      </c>
      <c r="AQ76" s="134">
        <f t="shared" si="100"/>
        <v>0</v>
      </c>
      <c r="AR76" s="134">
        <f t="shared" si="101"/>
        <v>0</v>
      </c>
      <c r="AS76" s="26">
        <f t="shared" si="128"/>
        <v>0</v>
      </c>
      <c r="AU76" s="130">
        <f t="shared" si="102"/>
        <v>0</v>
      </c>
      <c r="AV76" s="134">
        <f t="shared" si="103"/>
        <v>0</v>
      </c>
      <c r="AW76" s="134">
        <f t="shared" si="104"/>
        <v>0</v>
      </c>
      <c r="AX76" s="134">
        <f t="shared" si="105"/>
        <v>0</v>
      </c>
      <c r="AY76" s="26">
        <f t="shared" si="129"/>
        <v>0</v>
      </c>
      <c r="BA76" s="130">
        <f t="shared" si="106"/>
        <v>0</v>
      </c>
      <c r="BB76" s="134">
        <f t="shared" si="107"/>
        <v>0</v>
      </c>
      <c r="BC76" s="134">
        <f t="shared" si="108"/>
        <v>0</v>
      </c>
      <c r="BD76" s="134">
        <f t="shared" si="109"/>
        <v>0</v>
      </c>
      <c r="BE76" s="26">
        <f t="shared" si="130"/>
        <v>0</v>
      </c>
      <c r="BG76" s="130">
        <f t="shared" si="110"/>
        <v>0</v>
      </c>
      <c r="BH76" s="134">
        <f t="shared" si="111"/>
        <v>0</v>
      </c>
      <c r="BI76" s="134">
        <f t="shared" si="112"/>
        <v>0</v>
      </c>
      <c r="BJ76" s="134">
        <f t="shared" si="113"/>
        <v>0</v>
      </c>
      <c r="BK76" s="26">
        <f t="shared" si="131"/>
        <v>0</v>
      </c>
      <c r="BM76" s="130">
        <f t="shared" si="114"/>
        <v>0</v>
      </c>
      <c r="BN76" s="134">
        <f t="shared" si="115"/>
        <v>0</v>
      </c>
      <c r="BO76" s="134">
        <f t="shared" si="116"/>
        <v>0</v>
      </c>
      <c r="BP76" s="134">
        <f t="shared" si="117"/>
        <v>0</v>
      </c>
      <c r="BQ76" s="26">
        <f t="shared" si="132"/>
        <v>0</v>
      </c>
      <c r="BS76" s="130">
        <f t="shared" si="118"/>
        <v>0</v>
      </c>
      <c r="BT76" s="134">
        <f t="shared" si="119"/>
        <v>0</v>
      </c>
      <c r="BU76" s="134">
        <f t="shared" si="120"/>
        <v>0</v>
      </c>
      <c r="BV76" s="134">
        <f t="shared" si="121"/>
        <v>0</v>
      </c>
      <c r="BW76" s="26">
        <f t="shared" si="133"/>
        <v>0</v>
      </c>
      <c r="BY76" s="94">
        <f t="shared" si="122"/>
        <v>0</v>
      </c>
      <c r="BZ76" s="95">
        <f t="shared" si="123"/>
        <v>0</v>
      </c>
      <c r="CA76" s="96">
        <f t="shared" ref="CA76:CA109" si="136">IF(BY76=0,0,+BZ76/BY76-1)</f>
        <v>0</v>
      </c>
    </row>
    <row r="77" spans="2:79" ht="13.2" customHeight="1" x14ac:dyDescent="0.25">
      <c r="B77" s="125" t="s">
        <v>5</v>
      </c>
      <c r="C77" s="125" t="s">
        <v>5</v>
      </c>
      <c r="D77" s="125" t="s">
        <v>5</v>
      </c>
      <c r="E77" s="125" t="s">
        <v>5</v>
      </c>
      <c r="F77" s="125" t="s">
        <v>5</v>
      </c>
      <c r="G77" s="51" t="s">
        <v>24</v>
      </c>
      <c r="H77" s="40">
        <v>0</v>
      </c>
      <c r="I77" s="15">
        <f t="shared" si="134"/>
        <v>0</v>
      </c>
      <c r="J77" s="42">
        <v>0</v>
      </c>
      <c r="K77" s="40">
        <v>0</v>
      </c>
      <c r="L77" s="42">
        <v>0</v>
      </c>
      <c r="M77" s="44" t="s">
        <v>5</v>
      </c>
      <c r="O77" s="40">
        <v>0</v>
      </c>
      <c r="P77" s="85">
        <v>0</v>
      </c>
      <c r="Q77" s="101" t="str">
        <f t="shared" si="56"/>
        <v/>
      </c>
      <c r="S77" s="25">
        <f t="shared" si="90"/>
        <v>0</v>
      </c>
      <c r="T77" s="104" t="str">
        <f t="shared" si="51"/>
        <v/>
      </c>
      <c r="U77" s="26">
        <f t="shared" si="91"/>
        <v>0</v>
      </c>
      <c r="W77" s="130">
        <f t="shared" si="52"/>
        <v>0</v>
      </c>
      <c r="X77" s="134">
        <f t="shared" si="53"/>
        <v>0</v>
      </c>
      <c r="Y77" s="134">
        <f t="shared" si="54"/>
        <v>0</v>
      </c>
      <c r="Z77" s="134">
        <f t="shared" si="92"/>
        <v>0</v>
      </c>
      <c r="AA77" s="26">
        <f t="shared" si="55"/>
        <v>0</v>
      </c>
      <c r="AC77" s="130">
        <f t="shared" si="124"/>
        <v>0</v>
      </c>
      <c r="AD77" s="134">
        <f t="shared" si="125"/>
        <v>0</v>
      </c>
      <c r="AE77" s="134">
        <f t="shared" si="126"/>
        <v>0</v>
      </c>
      <c r="AF77" s="134">
        <f t="shared" si="93"/>
        <v>0</v>
      </c>
      <c r="AG77" s="26">
        <f t="shared" si="127"/>
        <v>0</v>
      </c>
      <c r="AI77" s="130">
        <f t="shared" si="94"/>
        <v>0</v>
      </c>
      <c r="AJ77" s="134">
        <f t="shared" si="95"/>
        <v>0</v>
      </c>
      <c r="AK77" s="134">
        <f t="shared" si="96"/>
        <v>0</v>
      </c>
      <c r="AL77" s="134">
        <f t="shared" si="97"/>
        <v>0</v>
      </c>
      <c r="AM77" s="26">
        <f t="shared" si="135"/>
        <v>0</v>
      </c>
      <c r="AO77" s="130">
        <f t="shared" si="98"/>
        <v>0</v>
      </c>
      <c r="AP77" s="134">
        <f t="shared" si="99"/>
        <v>0</v>
      </c>
      <c r="AQ77" s="134">
        <f t="shared" si="100"/>
        <v>0</v>
      </c>
      <c r="AR77" s="134">
        <f t="shared" si="101"/>
        <v>0</v>
      </c>
      <c r="AS77" s="26">
        <f t="shared" si="128"/>
        <v>0</v>
      </c>
      <c r="AU77" s="130">
        <f t="shared" si="102"/>
        <v>0</v>
      </c>
      <c r="AV77" s="134">
        <f t="shared" si="103"/>
        <v>0</v>
      </c>
      <c r="AW77" s="134">
        <f t="shared" si="104"/>
        <v>0</v>
      </c>
      <c r="AX77" s="134">
        <f t="shared" si="105"/>
        <v>0</v>
      </c>
      <c r="AY77" s="26">
        <f t="shared" si="129"/>
        <v>0</v>
      </c>
      <c r="BA77" s="130">
        <f t="shared" si="106"/>
        <v>0</v>
      </c>
      <c r="BB77" s="134">
        <f t="shared" si="107"/>
        <v>0</v>
      </c>
      <c r="BC77" s="134">
        <f t="shared" si="108"/>
        <v>0</v>
      </c>
      <c r="BD77" s="134">
        <f t="shared" si="109"/>
        <v>0</v>
      </c>
      <c r="BE77" s="26">
        <f t="shared" si="130"/>
        <v>0</v>
      </c>
      <c r="BG77" s="130">
        <f t="shared" si="110"/>
        <v>0</v>
      </c>
      <c r="BH77" s="134">
        <f t="shared" si="111"/>
        <v>0</v>
      </c>
      <c r="BI77" s="134">
        <f t="shared" si="112"/>
        <v>0</v>
      </c>
      <c r="BJ77" s="134">
        <f t="shared" si="113"/>
        <v>0</v>
      </c>
      <c r="BK77" s="26">
        <f t="shared" si="131"/>
        <v>0</v>
      </c>
      <c r="BM77" s="130">
        <f t="shared" si="114"/>
        <v>0</v>
      </c>
      <c r="BN77" s="134">
        <f t="shared" si="115"/>
        <v>0</v>
      </c>
      <c r="BO77" s="134">
        <f t="shared" si="116"/>
        <v>0</v>
      </c>
      <c r="BP77" s="134">
        <f t="shared" si="117"/>
        <v>0</v>
      </c>
      <c r="BQ77" s="26">
        <f t="shared" si="132"/>
        <v>0</v>
      </c>
      <c r="BS77" s="130">
        <f t="shared" si="118"/>
        <v>0</v>
      </c>
      <c r="BT77" s="134">
        <f t="shared" si="119"/>
        <v>0</v>
      </c>
      <c r="BU77" s="134">
        <f t="shared" si="120"/>
        <v>0</v>
      </c>
      <c r="BV77" s="134">
        <f t="shared" si="121"/>
        <v>0</v>
      </c>
      <c r="BW77" s="26">
        <f t="shared" si="133"/>
        <v>0</v>
      </c>
      <c r="BY77" s="94">
        <f t="shared" si="122"/>
        <v>0</v>
      </c>
      <c r="BZ77" s="95">
        <f t="shared" si="123"/>
        <v>0</v>
      </c>
      <c r="CA77" s="96">
        <f t="shared" si="136"/>
        <v>0</v>
      </c>
    </row>
    <row r="78" spans="2:79" ht="13.2" customHeight="1" x14ac:dyDescent="0.25">
      <c r="B78" s="125" t="s">
        <v>5</v>
      </c>
      <c r="C78" s="125" t="s">
        <v>5</v>
      </c>
      <c r="D78" s="125" t="s">
        <v>5</v>
      </c>
      <c r="E78" s="125" t="s">
        <v>5</v>
      </c>
      <c r="F78" s="125" t="s">
        <v>5</v>
      </c>
      <c r="G78" s="51" t="s">
        <v>24</v>
      </c>
      <c r="H78" s="40">
        <v>0</v>
      </c>
      <c r="I78" s="15">
        <f t="shared" si="134"/>
        <v>0</v>
      </c>
      <c r="J78" s="42">
        <v>0</v>
      </c>
      <c r="K78" s="40">
        <v>0</v>
      </c>
      <c r="L78" s="42">
        <v>0</v>
      </c>
      <c r="M78" s="44" t="s">
        <v>5</v>
      </c>
      <c r="O78" s="40">
        <v>0</v>
      </c>
      <c r="P78" s="85">
        <v>0</v>
      </c>
      <c r="Q78" s="101" t="str">
        <f t="shared" si="56"/>
        <v/>
      </c>
      <c r="S78" s="25">
        <f t="shared" si="90"/>
        <v>0</v>
      </c>
      <c r="T78" s="104" t="str">
        <f t="shared" ref="T78:T109" si="137">IF(U78=0,"",IF(H78*40%=U78,"min deduction",""))</f>
        <v/>
      </c>
      <c r="U78" s="26">
        <f t="shared" si="91"/>
        <v>0</v>
      </c>
      <c r="W78" s="130">
        <f t="shared" ref="W78:W109" si="138">IF(Z78=0,0,+$H78)</f>
        <v>0</v>
      </c>
      <c r="X78" s="134">
        <f t="shared" ref="X78:X109" si="139">IF(Z78=0,0,+$I78)</f>
        <v>0</v>
      </c>
      <c r="Y78" s="134">
        <f t="shared" ref="Y78:Y109" si="140">IF(Z78=0,0,+$J78)</f>
        <v>0</v>
      </c>
      <c r="Z78" s="134">
        <f t="shared" si="92"/>
        <v>0</v>
      </c>
      <c r="AA78" s="26">
        <f t="shared" ref="AA78:AA109" si="141">ROUND(+Z78*40%,0)</f>
        <v>0</v>
      </c>
      <c r="AC78" s="130">
        <f t="shared" si="124"/>
        <v>0</v>
      </c>
      <c r="AD78" s="134">
        <f t="shared" si="125"/>
        <v>0</v>
      </c>
      <c r="AE78" s="134">
        <f t="shared" si="126"/>
        <v>0</v>
      </c>
      <c r="AF78" s="134">
        <f t="shared" si="93"/>
        <v>0</v>
      </c>
      <c r="AG78" s="26">
        <f t="shared" si="127"/>
        <v>0</v>
      </c>
      <c r="AI78" s="130">
        <f t="shared" si="94"/>
        <v>0</v>
      </c>
      <c r="AJ78" s="134">
        <f t="shared" si="95"/>
        <v>0</v>
      </c>
      <c r="AK78" s="134">
        <f t="shared" si="96"/>
        <v>0</v>
      </c>
      <c r="AL78" s="134">
        <f t="shared" si="97"/>
        <v>0</v>
      </c>
      <c r="AM78" s="26">
        <f t="shared" si="135"/>
        <v>0</v>
      </c>
      <c r="AO78" s="130">
        <f t="shared" si="98"/>
        <v>0</v>
      </c>
      <c r="AP78" s="134">
        <f t="shared" si="99"/>
        <v>0</v>
      </c>
      <c r="AQ78" s="134">
        <f t="shared" si="100"/>
        <v>0</v>
      </c>
      <c r="AR78" s="134">
        <f t="shared" si="101"/>
        <v>0</v>
      </c>
      <c r="AS78" s="26">
        <f t="shared" si="128"/>
        <v>0</v>
      </c>
      <c r="AU78" s="130">
        <f t="shared" si="102"/>
        <v>0</v>
      </c>
      <c r="AV78" s="134">
        <f t="shared" si="103"/>
        <v>0</v>
      </c>
      <c r="AW78" s="134">
        <f t="shared" si="104"/>
        <v>0</v>
      </c>
      <c r="AX78" s="134">
        <f t="shared" si="105"/>
        <v>0</v>
      </c>
      <c r="AY78" s="26">
        <f t="shared" si="129"/>
        <v>0</v>
      </c>
      <c r="BA78" s="130">
        <f t="shared" si="106"/>
        <v>0</v>
      </c>
      <c r="BB78" s="134">
        <f t="shared" si="107"/>
        <v>0</v>
      </c>
      <c r="BC78" s="134">
        <f t="shared" si="108"/>
        <v>0</v>
      </c>
      <c r="BD78" s="134">
        <f t="shared" si="109"/>
        <v>0</v>
      </c>
      <c r="BE78" s="26">
        <f t="shared" si="130"/>
        <v>0</v>
      </c>
      <c r="BG78" s="130">
        <f t="shared" si="110"/>
        <v>0</v>
      </c>
      <c r="BH78" s="134">
        <f t="shared" si="111"/>
        <v>0</v>
      </c>
      <c r="BI78" s="134">
        <f t="shared" si="112"/>
        <v>0</v>
      </c>
      <c r="BJ78" s="134">
        <f t="shared" si="113"/>
        <v>0</v>
      </c>
      <c r="BK78" s="26">
        <f t="shared" si="131"/>
        <v>0</v>
      </c>
      <c r="BM78" s="130">
        <f t="shared" si="114"/>
        <v>0</v>
      </c>
      <c r="BN78" s="134">
        <f t="shared" si="115"/>
        <v>0</v>
      </c>
      <c r="BO78" s="134">
        <f t="shared" si="116"/>
        <v>0</v>
      </c>
      <c r="BP78" s="134">
        <f t="shared" si="117"/>
        <v>0</v>
      </c>
      <c r="BQ78" s="26">
        <f t="shared" si="132"/>
        <v>0</v>
      </c>
      <c r="BS78" s="130">
        <f t="shared" si="118"/>
        <v>0</v>
      </c>
      <c r="BT78" s="134">
        <f t="shared" si="119"/>
        <v>0</v>
      </c>
      <c r="BU78" s="134">
        <f t="shared" si="120"/>
        <v>0</v>
      </c>
      <c r="BV78" s="134">
        <f t="shared" si="121"/>
        <v>0</v>
      </c>
      <c r="BW78" s="26">
        <f t="shared" si="133"/>
        <v>0</v>
      </c>
      <c r="BY78" s="94">
        <f t="shared" si="122"/>
        <v>0</v>
      </c>
      <c r="BZ78" s="95">
        <f t="shared" si="123"/>
        <v>0</v>
      </c>
      <c r="CA78" s="96">
        <f t="shared" si="136"/>
        <v>0</v>
      </c>
    </row>
    <row r="79" spans="2:79" ht="13.2" customHeight="1" x14ac:dyDescent="0.25">
      <c r="B79" s="125" t="s">
        <v>5</v>
      </c>
      <c r="C79" s="125" t="s">
        <v>5</v>
      </c>
      <c r="D79" s="125" t="s">
        <v>5</v>
      </c>
      <c r="E79" s="125" t="s">
        <v>5</v>
      </c>
      <c r="F79" s="125" t="s">
        <v>5</v>
      </c>
      <c r="G79" s="51" t="s">
        <v>24</v>
      </c>
      <c r="H79" s="40">
        <v>0</v>
      </c>
      <c r="I79" s="15">
        <f t="shared" si="134"/>
        <v>0</v>
      </c>
      <c r="J79" s="42">
        <v>0</v>
      </c>
      <c r="K79" s="40">
        <v>0</v>
      </c>
      <c r="L79" s="42">
        <v>0</v>
      </c>
      <c r="M79" s="44" t="s">
        <v>5</v>
      </c>
      <c r="O79" s="40">
        <v>0</v>
      </c>
      <c r="P79" s="85">
        <v>0</v>
      </c>
      <c r="Q79" s="101" t="str">
        <f t="shared" si="56"/>
        <v/>
      </c>
      <c r="S79" s="25">
        <f t="shared" si="90"/>
        <v>0</v>
      </c>
      <c r="T79" s="104" t="str">
        <f t="shared" si="137"/>
        <v/>
      </c>
      <c r="U79" s="26">
        <f t="shared" si="91"/>
        <v>0</v>
      </c>
      <c r="W79" s="130">
        <f t="shared" si="138"/>
        <v>0</v>
      </c>
      <c r="X79" s="134">
        <f t="shared" si="139"/>
        <v>0</v>
      </c>
      <c r="Y79" s="134">
        <f t="shared" si="140"/>
        <v>0</v>
      </c>
      <c r="Z79" s="134">
        <f t="shared" si="92"/>
        <v>0</v>
      </c>
      <c r="AA79" s="26">
        <f t="shared" si="141"/>
        <v>0</v>
      </c>
      <c r="AC79" s="130">
        <f t="shared" si="124"/>
        <v>0</v>
      </c>
      <c r="AD79" s="134">
        <f t="shared" si="125"/>
        <v>0</v>
      </c>
      <c r="AE79" s="134">
        <f t="shared" si="126"/>
        <v>0</v>
      </c>
      <c r="AF79" s="134">
        <f t="shared" si="93"/>
        <v>0</v>
      </c>
      <c r="AG79" s="26">
        <f t="shared" si="127"/>
        <v>0</v>
      </c>
      <c r="AI79" s="130">
        <f t="shared" si="94"/>
        <v>0</v>
      </c>
      <c r="AJ79" s="134">
        <f t="shared" si="95"/>
        <v>0</v>
      </c>
      <c r="AK79" s="134">
        <f t="shared" si="96"/>
        <v>0</v>
      </c>
      <c r="AL79" s="134">
        <f t="shared" si="97"/>
        <v>0</v>
      </c>
      <c r="AM79" s="26">
        <f t="shared" si="135"/>
        <v>0</v>
      </c>
      <c r="AO79" s="130">
        <f t="shared" si="98"/>
        <v>0</v>
      </c>
      <c r="AP79" s="134">
        <f t="shared" si="99"/>
        <v>0</v>
      </c>
      <c r="AQ79" s="134">
        <f t="shared" si="100"/>
        <v>0</v>
      </c>
      <c r="AR79" s="134">
        <f t="shared" si="101"/>
        <v>0</v>
      </c>
      <c r="AS79" s="26">
        <f t="shared" si="128"/>
        <v>0</v>
      </c>
      <c r="AU79" s="130">
        <f t="shared" si="102"/>
        <v>0</v>
      </c>
      <c r="AV79" s="134">
        <f t="shared" si="103"/>
        <v>0</v>
      </c>
      <c r="AW79" s="134">
        <f t="shared" si="104"/>
        <v>0</v>
      </c>
      <c r="AX79" s="134">
        <f t="shared" si="105"/>
        <v>0</v>
      </c>
      <c r="AY79" s="26">
        <f t="shared" si="129"/>
        <v>0</v>
      </c>
      <c r="BA79" s="130">
        <f t="shared" si="106"/>
        <v>0</v>
      </c>
      <c r="BB79" s="134">
        <f t="shared" si="107"/>
        <v>0</v>
      </c>
      <c r="BC79" s="134">
        <f t="shared" si="108"/>
        <v>0</v>
      </c>
      <c r="BD79" s="134">
        <f t="shared" si="109"/>
        <v>0</v>
      </c>
      <c r="BE79" s="26">
        <f t="shared" si="130"/>
        <v>0</v>
      </c>
      <c r="BG79" s="130">
        <f t="shared" si="110"/>
        <v>0</v>
      </c>
      <c r="BH79" s="134">
        <f t="shared" si="111"/>
        <v>0</v>
      </c>
      <c r="BI79" s="134">
        <f t="shared" si="112"/>
        <v>0</v>
      </c>
      <c r="BJ79" s="134">
        <f t="shared" si="113"/>
        <v>0</v>
      </c>
      <c r="BK79" s="26">
        <f t="shared" si="131"/>
        <v>0</v>
      </c>
      <c r="BM79" s="130">
        <f t="shared" si="114"/>
        <v>0</v>
      </c>
      <c r="BN79" s="134">
        <f t="shared" si="115"/>
        <v>0</v>
      </c>
      <c r="BO79" s="134">
        <f t="shared" si="116"/>
        <v>0</v>
      </c>
      <c r="BP79" s="134">
        <f t="shared" si="117"/>
        <v>0</v>
      </c>
      <c r="BQ79" s="26">
        <f t="shared" si="132"/>
        <v>0</v>
      </c>
      <c r="BS79" s="130">
        <f t="shared" si="118"/>
        <v>0</v>
      </c>
      <c r="BT79" s="134">
        <f t="shared" si="119"/>
        <v>0</v>
      </c>
      <c r="BU79" s="134">
        <f t="shared" si="120"/>
        <v>0</v>
      </c>
      <c r="BV79" s="134">
        <f t="shared" si="121"/>
        <v>0</v>
      </c>
      <c r="BW79" s="26">
        <f t="shared" si="133"/>
        <v>0</v>
      </c>
      <c r="BY79" s="94">
        <f t="shared" si="122"/>
        <v>0</v>
      </c>
      <c r="BZ79" s="95">
        <f t="shared" si="123"/>
        <v>0</v>
      </c>
      <c r="CA79" s="96">
        <f t="shared" si="136"/>
        <v>0</v>
      </c>
    </row>
    <row r="80" spans="2:79" ht="13.2" customHeight="1" x14ac:dyDescent="0.25">
      <c r="B80" s="125" t="s">
        <v>5</v>
      </c>
      <c r="C80" s="125" t="s">
        <v>5</v>
      </c>
      <c r="D80" s="125" t="s">
        <v>5</v>
      </c>
      <c r="E80" s="125" t="s">
        <v>5</v>
      </c>
      <c r="F80" s="125" t="s">
        <v>5</v>
      </c>
      <c r="G80" s="51" t="s">
        <v>24</v>
      </c>
      <c r="H80" s="40">
        <v>0</v>
      </c>
      <c r="I80" s="15">
        <f t="shared" si="134"/>
        <v>0</v>
      </c>
      <c r="J80" s="42">
        <v>0</v>
      </c>
      <c r="K80" s="40">
        <v>0</v>
      </c>
      <c r="L80" s="42">
        <v>0</v>
      </c>
      <c r="M80" s="44" t="s">
        <v>5</v>
      </c>
      <c r="O80" s="40">
        <v>0</v>
      </c>
      <c r="P80" s="85">
        <v>0</v>
      </c>
      <c r="Q80" s="101" t="str">
        <f t="shared" si="56"/>
        <v/>
      </c>
      <c r="S80" s="25">
        <f t="shared" si="90"/>
        <v>0</v>
      </c>
      <c r="T80" s="104" t="str">
        <f t="shared" si="137"/>
        <v/>
      </c>
      <c r="U80" s="26">
        <f t="shared" si="91"/>
        <v>0</v>
      </c>
      <c r="W80" s="130">
        <f t="shared" si="138"/>
        <v>0</v>
      </c>
      <c r="X80" s="134">
        <f t="shared" si="139"/>
        <v>0</v>
      </c>
      <c r="Y80" s="134">
        <f t="shared" si="140"/>
        <v>0</v>
      </c>
      <c r="Z80" s="134">
        <f t="shared" si="92"/>
        <v>0</v>
      </c>
      <c r="AA80" s="26">
        <f t="shared" si="141"/>
        <v>0</v>
      </c>
      <c r="AC80" s="130">
        <f t="shared" si="124"/>
        <v>0</v>
      </c>
      <c r="AD80" s="134">
        <f t="shared" si="125"/>
        <v>0</v>
      </c>
      <c r="AE80" s="134">
        <f t="shared" si="126"/>
        <v>0</v>
      </c>
      <c r="AF80" s="134">
        <f t="shared" si="93"/>
        <v>0</v>
      </c>
      <c r="AG80" s="26">
        <f t="shared" si="127"/>
        <v>0</v>
      </c>
      <c r="AI80" s="130">
        <f t="shared" si="94"/>
        <v>0</v>
      </c>
      <c r="AJ80" s="134">
        <f t="shared" si="95"/>
        <v>0</v>
      </c>
      <c r="AK80" s="134">
        <f t="shared" si="96"/>
        <v>0</v>
      </c>
      <c r="AL80" s="134">
        <f t="shared" si="97"/>
        <v>0</v>
      </c>
      <c r="AM80" s="26">
        <f t="shared" si="135"/>
        <v>0</v>
      </c>
      <c r="AO80" s="130">
        <f t="shared" si="98"/>
        <v>0</v>
      </c>
      <c r="AP80" s="134">
        <f t="shared" si="99"/>
        <v>0</v>
      </c>
      <c r="AQ80" s="134">
        <f t="shared" si="100"/>
        <v>0</v>
      </c>
      <c r="AR80" s="134">
        <f t="shared" si="101"/>
        <v>0</v>
      </c>
      <c r="AS80" s="26">
        <f t="shared" si="128"/>
        <v>0</v>
      </c>
      <c r="AU80" s="130">
        <f t="shared" si="102"/>
        <v>0</v>
      </c>
      <c r="AV80" s="134">
        <f t="shared" si="103"/>
        <v>0</v>
      </c>
      <c r="AW80" s="134">
        <f t="shared" si="104"/>
        <v>0</v>
      </c>
      <c r="AX80" s="134">
        <f t="shared" si="105"/>
        <v>0</v>
      </c>
      <c r="AY80" s="26">
        <f t="shared" si="129"/>
        <v>0</v>
      </c>
      <c r="BA80" s="130">
        <f t="shared" si="106"/>
        <v>0</v>
      </c>
      <c r="BB80" s="134">
        <f t="shared" si="107"/>
        <v>0</v>
      </c>
      <c r="BC80" s="134">
        <f t="shared" si="108"/>
        <v>0</v>
      </c>
      <c r="BD80" s="134">
        <f t="shared" si="109"/>
        <v>0</v>
      </c>
      <c r="BE80" s="26">
        <f t="shared" si="130"/>
        <v>0</v>
      </c>
      <c r="BG80" s="130">
        <f t="shared" si="110"/>
        <v>0</v>
      </c>
      <c r="BH80" s="134">
        <f t="shared" si="111"/>
        <v>0</v>
      </c>
      <c r="BI80" s="134">
        <f t="shared" si="112"/>
        <v>0</v>
      </c>
      <c r="BJ80" s="134">
        <f t="shared" si="113"/>
        <v>0</v>
      </c>
      <c r="BK80" s="26">
        <f t="shared" si="131"/>
        <v>0</v>
      </c>
      <c r="BM80" s="130">
        <f t="shared" si="114"/>
        <v>0</v>
      </c>
      <c r="BN80" s="134">
        <f t="shared" si="115"/>
        <v>0</v>
      </c>
      <c r="BO80" s="134">
        <f t="shared" si="116"/>
        <v>0</v>
      </c>
      <c r="BP80" s="134">
        <f t="shared" si="117"/>
        <v>0</v>
      </c>
      <c r="BQ80" s="26">
        <f t="shared" si="132"/>
        <v>0</v>
      </c>
      <c r="BS80" s="130">
        <f t="shared" si="118"/>
        <v>0</v>
      </c>
      <c r="BT80" s="134">
        <f t="shared" si="119"/>
        <v>0</v>
      </c>
      <c r="BU80" s="134">
        <f t="shared" si="120"/>
        <v>0</v>
      </c>
      <c r="BV80" s="134">
        <f t="shared" si="121"/>
        <v>0</v>
      </c>
      <c r="BW80" s="26">
        <f t="shared" si="133"/>
        <v>0</v>
      </c>
      <c r="BY80" s="94">
        <f t="shared" si="122"/>
        <v>0</v>
      </c>
      <c r="BZ80" s="95">
        <f t="shared" si="123"/>
        <v>0</v>
      </c>
      <c r="CA80" s="96">
        <f t="shared" si="136"/>
        <v>0</v>
      </c>
    </row>
    <row r="81" spans="2:79" ht="13.2" customHeight="1" x14ac:dyDescent="0.25">
      <c r="B81" s="125" t="s">
        <v>5</v>
      </c>
      <c r="C81" s="125" t="s">
        <v>5</v>
      </c>
      <c r="D81" s="125" t="s">
        <v>5</v>
      </c>
      <c r="E81" s="125" t="s">
        <v>5</v>
      </c>
      <c r="F81" s="125" t="s">
        <v>5</v>
      </c>
      <c r="G81" s="51" t="s">
        <v>24</v>
      </c>
      <c r="H81" s="40">
        <v>0</v>
      </c>
      <c r="I81" s="15">
        <f t="shared" si="134"/>
        <v>0</v>
      </c>
      <c r="J81" s="42">
        <v>0</v>
      </c>
      <c r="K81" s="40">
        <v>0</v>
      </c>
      <c r="L81" s="42">
        <v>0</v>
      </c>
      <c r="M81" s="44" t="s">
        <v>5</v>
      </c>
      <c r="O81" s="40">
        <v>0</v>
      </c>
      <c r="P81" s="85">
        <v>0</v>
      </c>
      <c r="Q81" s="101" t="str">
        <f t="shared" ref="Q81:Q109" si="142">IF(P81&gt;85%,"max exceeded","")</f>
        <v/>
      </c>
      <c r="S81" s="25">
        <f t="shared" si="90"/>
        <v>0</v>
      </c>
      <c r="T81" s="104" t="str">
        <f t="shared" si="137"/>
        <v/>
      </c>
      <c r="U81" s="26">
        <f t="shared" si="91"/>
        <v>0</v>
      </c>
      <c r="W81" s="130">
        <f t="shared" si="138"/>
        <v>0</v>
      </c>
      <c r="X81" s="134">
        <f t="shared" si="139"/>
        <v>0</v>
      </c>
      <c r="Y81" s="134">
        <f t="shared" si="140"/>
        <v>0</v>
      </c>
      <c r="Z81" s="134">
        <f t="shared" si="92"/>
        <v>0</v>
      </c>
      <c r="AA81" s="26">
        <f t="shared" si="141"/>
        <v>0</v>
      </c>
      <c r="AC81" s="130">
        <f t="shared" si="124"/>
        <v>0</v>
      </c>
      <c r="AD81" s="134">
        <f t="shared" si="125"/>
        <v>0</v>
      </c>
      <c r="AE81" s="134">
        <f t="shared" si="126"/>
        <v>0</v>
      </c>
      <c r="AF81" s="134">
        <f t="shared" si="93"/>
        <v>0</v>
      </c>
      <c r="AG81" s="26">
        <f t="shared" si="127"/>
        <v>0</v>
      </c>
      <c r="AI81" s="130">
        <f t="shared" si="94"/>
        <v>0</v>
      </c>
      <c r="AJ81" s="134">
        <f t="shared" si="95"/>
        <v>0</v>
      </c>
      <c r="AK81" s="134">
        <f t="shared" si="96"/>
        <v>0</v>
      </c>
      <c r="AL81" s="134">
        <f t="shared" si="97"/>
        <v>0</v>
      </c>
      <c r="AM81" s="26">
        <f t="shared" si="135"/>
        <v>0</v>
      </c>
      <c r="AO81" s="130">
        <f t="shared" si="98"/>
        <v>0</v>
      </c>
      <c r="AP81" s="134">
        <f t="shared" si="99"/>
        <v>0</v>
      </c>
      <c r="AQ81" s="134">
        <f t="shared" si="100"/>
        <v>0</v>
      </c>
      <c r="AR81" s="134">
        <f t="shared" si="101"/>
        <v>0</v>
      </c>
      <c r="AS81" s="26">
        <f t="shared" si="128"/>
        <v>0</v>
      </c>
      <c r="AU81" s="130">
        <f t="shared" si="102"/>
        <v>0</v>
      </c>
      <c r="AV81" s="134">
        <f t="shared" si="103"/>
        <v>0</v>
      </c>
      <c r="AW81" s="134">
        <f t="shared" si="104"/>
        <v>0</v>
      </c>
      <c r="AX81" s="134">
        <f t="shared" si="105"/>
        <v>0</v>
      </c>
      <c r="AY81" s="26">
        <f t="shared" si="129"/>
        <v>0</v>
      </c>
      <c r="BA81" s="130">
        <f t="shared" si="106"/>
        <v>0</v>
      </c>
      <c r="BB81" s="134">
        <f t="shared" si="107"/>
        <v>0</v>
      </c>
      <c r="BC81" s="134">
        <f t="shared" si="108"/>
        <v>0</v>
      </c>
      <c r="BD81" s="134">
        <f t="shared" si="109"/>
        <v>0</v>
      </c>
      <c r="BE81" s="26">
        <f t="shared" si="130"/>
        <v>0</v>
      </c>
      <c r="BG81" s="130">
        <f t="shared" si="110"/>
        <v>0</v>
      </c>
      <c r="BH81" s="134">
        <f t="shared" si="111"/>
        <v>0</v>
      </c>
      <c r="BI81" s="134">
        <f t="shared" si="112"/>
        <v>0</v>
      </c>
      <c r="BJ81" s="134">
        <f t="shared" si="113"/>
        <v>0</v>
      </c>
      <c r="BK81" s="26">
        <f t="shared" si="131"/>
        <v>0</v>
      </c>
      <c r="BM81" s="130">
        <f t="shared" si="114"/>
        <v>0</v>
      </c>
      <c r="BN81" s="134">
        <f t="shared" si="115"/>
        <v>0</v>
      </c>
      <c r="BO81" s="134">
        <f t="shared" si="116"/>
        <v>0</v>
      </c>
      <c r="BP81" s="134">
        <f t="shared" si="117"/>
        <v>0</v>
      </c>
      <c r="BQ81" s="26">
        <f t="shared" si="132"/>
        <v>0</v>
      </c>
      <c r="BS81" s="130">
        <f t="shared" si="118"/>
        <v>0</v>
      </c>
      <c r="BT81" s="134">
        <f t="shared" si="119"/>
        <v>0</v>
      </c>
      <c r="BU81" s="134">
        <f t="shared" si="120"/>
        <v>0</v>
      </c>
      <c r="BV81" s="134">
        <f t="shared" si="121"/>
        <v>0</v>
      </c>
      <c r="BW81" s="26">
        <f t="shared" si="133"/>
        <v>0</v>
      </c>
      <c r="BY81" s="94">
        <f t="shared" si="122"/>
        <v>0</v>
      </c>
      <c r="BZ81" s="95">
        <f t="shared" si="123"/>
        <v>0</v>
      </c>
      <c r="CA81" s="96">
        <f t="shared" si="136"/>
        <v>0</v>
      </c>
    </row>
    <row r="82" spans="2:79" ht="13.2" customHeight="1" x14ac:dyDescent="0.25">
      <c r="B82" s="125" t="s">
        <v>5</v>
      </c>
      <c r="C82" s="125" t="s">
        <v>5</v>
      </c>
      <c r="D82" s="125" t="s">
        <v>5</v>
      </c>
      <c r="E82" s="125" t="s">
        <v>5</v>
      </c>
      <c r="F82" s="125" t="s">
        <v>5</v>
      </c>
      <c r="G82" s="51" t="s">
        <v>24</v>
      </c>
      <c r="H82" s="40">
        <v>0</v>
      </c>
      <c r="I82" s="15">
        <f t="shared" si="134"/>
        <v>0</v>
      </c>
      <c r="J82" s="42">
        <v>0</v>
      </c>
      <c r="K82" s="40">
        <v>0</v>
      </c>
      <c r="L82" s="42">
        <v>0</v>
      </c>
      <c r="M82" s="44" t="s">
        <v>5</v>
      </c>
      <c r="O82" s="40">
        <v>0</v>
      </c>
      <c r="P82" s="85">
        <v>0</v>
      </c>
      <c r="Q82" s="101" t="str">
        <f t="shared" si="142"/>
        <v/>
      </c>
      <c r="S82" s="25">
        <f t="shared" si="90"/>
        <v>0</v>
      </c>
      <c r="T82" s="104" t="str">
        <f t="shared" si="137"/>
        <v/>
      </c>
      <c r="U82" s="26">
        <f t="shared" si="91"/>
        <v>0</v>
      </c>
      <c r="W82" s="130">
        <f t="shared" si="138"/>
        <v>0</v>
      </c>
      <c r="X82" s="134">
        <f t="shared" si="139"/>
        <v>0</v>
      </c>
      <c r="Y82" s="134">
        <f t="shared" si="140"/>
        <v>0</v>
      </c>
      <c r="Z82" s="134">
        <f t="shared" si="92"/>
        <v>0</v>
      </c>
      <c r="AA82" s="26">
        <f t="shared" si="141"/>
        <v>0</v>
      </c>
      <c r="AC82" s="130">
        <f t="shared" si="124"/>
        <v>0</v>
      </c>
      <c r="AD82" s="134">
        <f t="shared" si="125"/>
        <v>0</v>
      </c>
      <c r="AE82" s="134">
        <f t="shared" si="126"/>
        <v>0</v>
      </c>
      <c r="AF82" s="134">
        <f t="shared" si="93"/>
        <v>0</v>
      </c>
      <c r="AG82" s="26">
        <f t="shared" si="127"/>
        <v>0</v>
      </c>
      <c r="AI82" s="130">
        <f t="shared" si="94"/>
        <v>0</v>
      </c>
      <c r="AJ82" s="134">
        <f t="shared" si="95"/>
        <v>0</v>
      </c>
      <c r="AK82" s="134">
        <f t="shared" si="96"/>
        <v>0</v>
      </c>
      <c r="AL82" s="134">
        <f t="shared" si="97"/>
        <v>0</v>
      </c>
      <c r="AM82" s="26">
        <f t="shared" si="135"/>
        <v>0</v>
      </c>
      <c r="AO82" s="130">
        <f t="shared" si="98"/>
        <v>0</v>
      </c>
      <c r="AP82" s="134">
        <f t="shared" si="99"/>
        <v>0</v>
      </c>
      <c r="AQ82" s="134">
        <f t="shared" si="100"/>
        <v>0</v>
      </c>
      <c r="AR82" s="134">
        <f t="shared" si="101"/>
        <v>0</v>
      </c>
      <c r="AS82" s="26">
        <f t="shared" si="128"/>
        <v>0</v>
      </c>
      <c r="AU82" s="130">
        <f t="shared" si="102"/>
        <v>0</v>
      </c>
      <c r="AV82" s="134">
        <f t="shared" si="103"/>
        <v>0</v>
      </c>
      <c r="AW82" s="134">
        <f t="shared" si="104"/>
        <v>0</v>
      </c>
      <c r="AX82" s="134">
        <f t="shared" si="105"/>
        <v>0</v>
      </c>
      <c r="AY82" s="26">
        <f t="shared" si="129"/>
        <v>0</v>
      </c>
      <c r="BA82" s="130">
        <f t="shared" si="106"/>
        <v>0</v>
      </c>
      <c r="BB82" s="134">
        <f t="shared" si="107"/>
        <v>0</v>
      </c>
      <c r="BC82" s="134">
        <f t="shared" si="108"/>
        <v>0</v>
      </c>
      <c r="BD82" s="134">
        <f t="shared" si="109"/>
        <v>0</v>
      </c>
      <c r="BE82" s="26">
        <f t="shared" si="130"/>
        <v>0</v>
      </c>
      <c r="BG82" s="130">
        <f t="shared" si="110"/>
        <v>0</v>
      </c>
      <c r="BH82" s="134">
        <f t="shared" si="111"/>
        <v>0</v>
      </c>
      <c r="BI82" s="134">
        <f t="shared" si="112"/>
        <v>0</v>
      </c>
      <c r="BJ82" s="134">
        <f t="shared" si="113"/>
        <v>0</v>
      </c>
      <c r="BK82" s="26">
        <f t="shared" si="131"/>
        <v>0</v>
      </c>
      <c r="BM82" s="130">
        <f t="shared" si="114"/>
        <v>0</v>
      </c>
      <c r="BN82" s="134">
        <f t="shared" si="115"/>
        <v>0</v>
      </c>
      <c r="BO82" s="134">
        <f t="shared" si="116"/>
        <v>0</v>
      </c>
      <c r="BP82" s="134">
        <f t="shared" si="117"/>
        <v>0</v>
      </c>
      <c r="BQ82" s="26">
        <f t="shared" si="132"/>
        <v>0</v>
      </c>
      <c r="BS82" s="130">
        <f t="shared" si="118"/>
        <v>0</v>
      </c>
      <c r="BT82" s="134">
        <f t="shared" si="119"/>
        <v>0</v>
      </c>
      <c r="BU82" s="134">
        <f t="shared" si="120"/>
        <v>0</v>
      </c>
      <c r="BV82" s="134">
        <f t="shared" si="121"/>
        <v>0</v>
      </c>
      <c r="BW82" s="26">
        <f t="shared" si="133"/>
        <v>0</v>
      </c>
      <c r="BY82" s="94">
        <f t="shared" si="122"/>
        <v>0</v>
      </c>
      <c r="BZ82" s="95">
        <f t="shared" si="123"/>
        <v>0</v>
      </c>
      <c r="CA82" s="96">
        <f t="shared" si="136"/>
        <v>0</v>
      </c>
    </row>
    <row r="83" spans="2:79" ht="13.2" customHeight="1" x14ac:dyDescent="0.25">
      <c r="B83" s="125" t="s">
        <v>5</v>
      </c>
      <c r="C83" s="125" t="s">
        <v>5</v>
      </c>
      <c r="D83" s="125" t="s">
        <v>5</v>
      </c>
      <c r="E83" s="125" t="s">
        <v>5</v>
      </c>
      <c r="F83" s="125" t="s">
        <v>5</v>
      </c>
      <c r="G83" s="51" t="s">
        <v>24</v>
      </c>
      <c r="H83" s="40">
        <v>0</v>
      </c>
      <c r="I83" s="15">
        <f t="shared" si="134"/>
        <v>0</v>
      </c>
      <c r="J83" s="42">
        <v>0</v>
      </c>
      <c r="K83" s="40">
        <v>0</v>
      </c>
      <c r="L83" s="42">
        <v>0</v>
      </c>
      <c r="M83" s="44" t="s">
        <v>5</v>
      </c>
      <c r="O83" s="40">
        <v>0</v>
      </c>
      <c r="P83" s="85">
        <v>0</v>
      </c>
      <c r="Q83" s="101" t="str">
        <f t="shared" si="142"/>
        <v/>
      </c>
      <c r="S83" s="25">
        <f t="shared" si="90"/>
        <v>0</v>
      </c>
      <c r="T83" s="104" t="str">
        <f t="shared" si="137"/>
        <v/>
      </c>
      <c r="U83" s="26">
        <f t="shared" si="91"/>
        <v>0</v>
      </c>
      <c r="W83" s="130">
        <f t="shared" si="138"/>
        <v>0</v>
      </c>
      <c r="X83" s="134">
        <f t="shared" si="139"/>
        <v>0</v>
      </c>
      <c r="Y83" s="134">
        <f t="shared" si="140"/>
        <v>0</v>
      </c>
      <c r="Z83" s="134">
        <f t="shared" si="92"/>
        <v>0</v>
      </c>
      <c r="AA83" s="26">
        <f t="shared" si="141"/>
        <v>0</v>
      </c>
      <c r="AC83" s="130">
        <f t="shared" si="124"/>
        <v>0</v>
      </c>
      <c r="AD83" s="134">
        <f t="shared" si="125"/>
        <v>0</v>
      </c>
      <c r="AE83" s="134">
        <f t="shared" si="126"/>
        <v>0</v>
      </c>
      <c r="AF83" s="134">
        <f t="shared" si="93"/>
        <v>0</v>
      </c>
      <c r="AG83" s="26">
        <f t="shared" si="127"/>
        <v>0</v>
      </c>
      <c r="AI83" s="130">
        <f t="shared" si="94"/>
        <v>0</v>
      </c>
      <c r="AJ83" s="134">
        <f t="shared" si="95"/>
        <v>0</v>
      </c>
      <c r="AK83" s="134">
        <f t="shared" si="96"/>
        <v>0</v>
      </c>
      <c r="AL83" s="134">
        <f t="shared" si="97"/>
        <v>0</v>
      </c>
      <c r="AM83" s="26">
        <f t="shared" si="135"/>
        <v>0</v>
      </c>
      <c r="AO83" s="130">
        <f t="shared" si="98"/>
        <v>0</v>
      </c>
      <c r="AP83" s="134">
        <f t="shared" si="99"/>
        <v>0</v>
      </c>
      <c r="AQ83" s="134">
        <f t="shared" si="100"/>
        <v>0</v>
      </c>
      <c r="AR83" s="134">
        <f t="shared" si="101"/>
        <v>0</v>
      </c>
      <c r="AS83" s="26">
        <f t="shared" si="128"/>
        <v>0</v>
      </c>
      <c r="AU83" s="130">
        <f t="shared" si="102"/>
        <v>0</v>
      </c>
      <c r="AV83" s="134">
        <f t="shared" si="103"/>
        <v>0</v>
      </c>
      <c r="AW83" s="134">
        <f t="shared" si="104"/>
        <v>0</v>
      </c>
      <c r="AX83" s="134">
        <f t="shared" si="105"/>
        <v>0</v>
      </c>
      <c r="AY83" s="26">
        <f t="shared" si="129"/>
        <v>0</v>
      </c>
      <c r="BA83" s="130">
        <f t="shared" si="106"/>
        <v>0</v>
      </c>
      <c r="BB83" s="134">
        <f t="shared" si="107"/>
        <v>0</v>
      </c>
      <c r="BC83" s="134">
        <f t="shared" si="108"/>
        <v>0</v>
      </c>
      <c r="BD83" s="134">
        <f t="shared" si="109"/>
        <v>0</v>
      </c>
      <c r="BE83" s="26">
        <f t="shared" si="130"/>
        <v>0</v>
      </c>
      <c r="BG83" s="130">
        <f t="shared" si="110"/>
        <v>0</v>
      </c>
      <c r="BH83" s="134">
        <f t="shared" si="111"/>
        <v>0</v>
      </c>
      <c r="BI83" s="134">
        <f t="shared" si="112"/>
        <v>0</v>
      </c>
      <c r="BJ83" s="134">
        <f t="shared" si="113"/>
        <v>0</v>
      </c>
      <c r="BK83" s="26">
        <f t="shared" si="131"/>
        <v>0</v>
      </c>
      <c r="BM83" s="130">
        <f t="shared" si="114"/>
        <v>0</v>
      </c>
      <c r="BN83" s="134">
        <f t="shared" si="115"/>
        <v>0</v>
      </c>
      <c r="BO83" s="134">
        <f t="shared" si="116"/>
        <v>0</v>
      </c>
      <c r="BP83" s="134">
        <f t="shared" si="117"/>
        <v>0</v>
      </c>
      <c r="BQ83" s="26">
        <f t="shared" si="132"/>
        <v>0</v>
      </c>
      <c r="BS83" s="130">
        <f t="shared" si="118"/>
        <v>0</v>
      </c>
      <c r="BT83" s="134">
        <f t="shared" si="119"/>
        <v>0</v>
      </c>
      <c r="BU83" s="134">
        <f t="shared" si="120"/>
        <v>0</v>
      </c>
      <c r="BV83" s="134">
        <f t="shared" si="121"/>
        <v>0</v>
      </c>
      <c r="BW83" s="26">
        <f t="shared" si="133"/>
        <v>0</v>
      </c>
      <c r="BY83" s="94">
        <f t="shared" si="122"/>
        <v>0</v>
      </c>
      <c r="BZ83" s="95">
        <f t="shared" si="123"/>
        <v>0</v>
      </c>
      <c r="CA83" s="96">
        <f t="shared" si="136"/>
        <v>0</v>
      </c>
    </row>
    <row r="84" spans="2:79" ht="13.2" customHeight="1" x14ac:dyDescent="0.25">
      <c r="B84" s="125" t="s">
        <v>5</v>
      </c>
      <c r="C84" s="125" t="s">
        <v>5</v>
      </c>
      <c r="D84" s="125" t="s">
        <v>5</v>
      </c>
      <c r="E84" s="125" t="s">
        <v>5</v>
      </c>
      <c r="F84" s="125" t="s">
        <v>5</v>
      </c>
      <c r="G84" s="51" t="s">
        <v>24</v>
      </c>
      <c r="H84" s="40">
        <v>0</v>
      </c>
      <c r="I84" s="15">
        <f t="shared" si="134"/>
        <v>0</v>
      </c>
      <c r="J84" s="42">
        <v>0</v>
      </c>
      <c r="K84" s="40">
        <v>0</v>
      </c>
      <c r="L84" s="42">
        <v>0</v>
      </c>
      <c r="M84" s="44" t="s">
        <v>5</v>
      </c>
      <c r="O84" s="40">
        <v>0</v>
      </c>
      <c r="P84" s="85">
        <v>0</v>
      </c>
      <c r="Q84" s="101" t="str">
        <f t="shared" si="142"/>
        <v/>
      </c>
      <c r="S84" s="25">
        <f t="shared" si="90"/>
        <v>0</v>
      </c>
      <c r="T84" s="104" t="str">
        <f t="shared" si="137"/>
        <v/>
      </c>
      <c r="U84" s="26">
        <f t="shared" si="91"/>
        <v>0</v>
      </c>
      <c r="W84" s="130">
        <f t="shared" si="138"/>
        <v>0</v>
      </c>
      <c r="X84" s="134">
        <f t="shared" si="139"/>
        <v>0</v>
      </c>
      <c r="Y84" s="134">
        <f t="shared" si="140"/>
        <v>0</v>
      </c>
      <c r="Z84" s="134">
        <f t="shared" si="92"/>
        <v>0</v>
      </c>
      <c r="AA84" s="26">
        <f t="shared" si="141"/>
        <v>0</v>
      </c>
      <c r="AC84" s="130">
        <f t="shared" si="124"/>
        <v>0</v>
      </c>
      <c r="AD84" s="134">
        <f t="shared" si="125"/>
        <v>0</v>
      </c>
      <c r="AE84" s="134">
        <f t="shared" si="126"/>
        <v>0</v>
      </c>
      <c r="AF84" s="134">
        <f t="shared" si="93"/>
        <v>0</v>
      </c>
      <c r="AG84" s="26">
        <f t="shared" si="127"/>
        <v>0</v>
      </c>
      <c r="AI84" s="130">
        <f t="shared" si="94"/>
        <v>0</v>
      </c>
      <c r="AJ84" s="134">
        <f t="shared" si="95"/>
        <v>0</v>
      </c>
      <c r="AK84" s="134">
        <f t="shared" si="96"/>
        <v>0</v>
      </c>
      <c r="AL84" s="134">
        <f t="shared" si="97"/>
        <v>0</v>
      </c>
      <c r="AM84" s="26">
        <f t="shared" si="135"/>
        <v>0</v>
      </c>
      <c r="AO84" s="130">
        <f t="shared" si="98"/>
        <v>0</v>
      </c>
      <c r="AP84" s="134">
        <f t="shared" si="99"/>
        <v>0</v>
      </c>
      <c r="AQ84" s="134">
        <f t="shared" si="100"/>
        <v>0</v>
      </c>
      <c r="AR84" s="134">
        <f t="shared" si="101"/>
        <v>0</v>
      </c>
      <c r="AS84" s="26">
        <f t="shared" si="128"/>
        <v>0</v>
      </c>
      <c r="AU84" s="130">
        <f t="shared" si="102"/>
        <v>0</v>
      </c>
      <c r="AV84" s="134">
        <f t="shared" si="103"/>
        <v>0</v>
      </c>
      <c r="AW84" s="134">
        <f t="shared" si="104"/>
        <v>0</v>
      </c>
      <c r="AX84" s="134">
        <f t="shared" si="105"/>
        <v>0</v>
      </c>
      <c r="AY84" s="26">
        <f t="shared" si="129"/>
        <v>0</v>
      </c>
      <c r="BA84" s="130">
        <f t="shared" si="106"/>
        <v>0</v>
      </c>
      <c r="BB84" s="134">
        <f t="shared" si="107"/>
        <v>0</v>
      </c>
      <c r="BC84" s="134">
        <f t="shared" si="108"/>
        <v>0</v>
      </c>
      <c r="BD84" s="134">
        <f t="shared" si="109"/>
        <v>0</v>
      </c>
      <c r="BE84" s="26">
        <f t="shared" si="130"/>
        <v>0</v>
      </c>
      <c r="BG84" s="130">
        <f t="shared" si="110"/>
        <v>0</v>
      </c>
      <c r="BH84" s="134">
        <f t="shared" si="111"/>
        <v>0</v>
      </c>
      <c r="BI84" s="134">
        <f t="shared" si="112"/>
        <v>0</v>
      </c>
      <c r="BJ84" s="134">
        <f t="shared" si="113"/>
        <v>0</v>
      </c>
      <c r="BK84" s="26">
        <f t="shared" si="131"/>
        <v>0</v>
      </c>
      <c r="BM84" s="130">
        <f t="shared" si="114"/>
        <v>0</v>
      </c>
      <c r="BN84" s="134">
        <f t="shared" si="115"/>
        <v>0</v>
      </c>
      <c r="BO84" s="134">
        <f t="shared" si="116"/>
        <v>0</v>
      </c>
      <c r="BP84" s="134">
        <f t="shared" si="117"/>
        <v>0</v>
      </c>
      <c r="BQ84" s="26">
        <f t="shared" si="132"/>
        <v>0</v>
      </c>
      <c r="BS84" s="130">
        <f t="shared" si="118"/>
        <v>0</v>
      </c>
      <c r="BT84" s="134">
        <f t="shared" si="119"/>
        <v>0</v>
      </c>
      <c r="BU84" s="134">
        <f t="shared" si="120"/>
        <v>0</v>
      </c>
      <c r="BV84" s="134">
        <f t="shared" si="121"/>
        <v>0</v>
      </c>
      <c r="BW84" s="26">
        <f t="shared" si="133"/>
        <v>0</v>
      </c>
      <c r="BY84" s="94">
        <f t="shared" si="122"/>
        <v>0</v>
      </c>
      <c r="BZ84" s="95">
        <f t="shared" si="123"/>
        <v>0</v>
      </c>
      <c r="CA84" s="96">
        <f t="shared" si="136"/>
        <v>0</v>
      </c>
    </row>
    <row r="85" spans="2:79" ht="13.2" customHeight="1" x14ac:dyDescent="0.25">
      <c r="B85" s="125" t="s">
        <v>5</v>
      </c>
      <c r="C85" s="125" t="s">
        <v>5</v>
      </c>
      <c r="D85" s="125" t="s">
        <v>5</v>
      </c>
      <c r="E85" s="125" t="s">
        <v>5</v>
      </c>
      <c r="F85" s="125" t="s">
        <v>5</v>
      </c>
      <c r="G85" s="51" t="s">
        <v>24</v>
      </c>
      <c r="H85" s="40">
        <v>0</v>
      </c>
      <c r="I85" s="15">
        <f t="shared" si="134"/>
        <v>0</v>
      </c>
      <c r="J85" s="42">
        <v>0</v>
      </c>
      <c r="K85" s="40">
        <v>0</v>
      </c>
      <c r="L85" s="42">
        <v>0</v>
      </c>
      <c r="M85" s="44" t="s">
        <v>5</v>
      </c>
      <c r="O85" s="40">
        <v>0</v>
      </c>
      <c r="P85" s="85">
        <v>0</v>
      </c>
      <c r="Q85" s="101" t="str">
        <f t="shared" si="142"/>
        <v/>
      </c>
      <c r="S85" s="25">
        <f t="shared" si="90"/>
        <v>0</v>
      </c>
      <c r="T85" s="104" t="str">
        <f t="shared" si="137"/>
        <v/>
      </c>
      <c r="U85" s="26">
        <f t="shared" si="91"/>
        <v>0</v>
      </c>
      <c r="W85" s="130">
        <f t="shared" si="138"/>
        <v>0</v>
      </c>
      <c r="X85" s="134">
        <f t="shared" si="139"/>
        <v>0</v>
      </c>
      <c r="Y85" s="134">
        <f t="shared" si="140"/>
        <v>0</v>
      </c>
      <c r="Z85" s="134">
        <f t="shared" si="92"/>
        <v>0</v>
      </c>
      <c r="AA85" s="26">
        <f t="shared" si="141"/>
        <v>0</v>
      </c>
      <c r="AC85" s="130">
        <f t="shared" si="124"/>
        <v>0</v>
      </c>
      <c r="AD85" s="134">
        <f t="shared" si="125"/>
        <v>0</v>
      </c>
      <c r="AE85" s="134">
        <f t="shared" si="126"/>
        <v>0</v>
      </c>
      <c r="AF85" s="134">
        <f t="shared" si="93"/>
        <v>0</v>
      </c>
      <c r="AG85" s="26">
        <f t="shared" si="127"/>
        <v>0</v>
      </c>
      <c r="AI85" s="130">
        <f t="shared" si="94"/>
        <v>0</v>
      </c>
      <c r="AJ85" s="134">
        <f t="shared" si="95"/>
        <v>0</v>
      </c>
      <c r="AK85" s="134">
        <f t="shared" si="96"/>
        <v>0</v>
      </c>
      <c r="AL85" s="134">
        <f t="shared" si="97"/>
        <v>0</v>
      </c>
      <c r="AM85" s="26">
        <f t="shared" si="135"/>
        <v>0</v>
      </c>
      <c r="AO85" s="130">
        <f t="shared" si="98"/>
        <v>0</v>
      </c>
      <c r="AP85" s="134">
        <f t="shared" si="99"/>
        <v>0</v>
      </c>
      <c r="AQ85" s="134">
        <f t="shared" si="100"/>
        <v>0</v>
      </c>
      <c r="AR85" s="134">
        <f t="shared" si="101"/>
        <v>0</v>
      </c>
      <c r="AS85" s="26">
        <f t="shared" si="128"/>
        <v>0</v>
      </c>
      <c r="AU85" s="130">
        <f t="shared" si="102"/>
        <v>0</v>
      </c>
      <c r="AV85" s="134">
        <f t="shared" si="103"/>
        <v>0</v>
      </c>
      <c r="AW85" s="134">
        <f t="shared" si="104"/>
        <v>0</v>
      </c>
      <c r="AX85" s="134">
        <f t="shared" si="105"/>
        <v>0</v>
      </c>
      <c r="AY85" s="26">
        <f t="shared" si="129"/>
        <v>0</v>
      </c>
      <c r="BA85" s="130">
        <f t="shared" si="106"/>
        <v>0</v>
      </c>
      <c r="BB85" s="134">
        <f t="shared" si="107"/>
        <v>0</v>
      </c>
      <c r="BC85" s="134">
        <f t="shared" si="108"/>
        <v>0</v>
      </c>
      <c r="BD85" s="134">
        <f t="shared" si="109"/>
        <v>0</v>
      </c>
      <c r="BE85" s="26">
        <f t="shared" si="130"/>
        <v>0</v>
      </c>
      <c r="BG85" s="130">
        <f t="shared" si="110"/>
        <v>0</v>
      </c>
      <c r="BH85" s="134">
        <f t="shared" si="111"/>
        <v>0</v>
      </c>
      <c r="BI85" s="134">
        <f t="shared" si="112"/>
        <v>0</v>
      </c>
      <c r="BJ85" s="134">
        <f t="shared" si="113"/>
        <v>0</v>
      </c>
      <c r="BK85" s="26">
        <f t="shared" si="131"/>
        <v>0</v>
      </c>
      <c r="BM85" s="130">
        <f t="shared" si="114"/>
        <v>0</v>
      </c>
      <c r="BN85" s="134">
        <f t="shared" si="115"/>
        <v>0</v>
      </c>
      <c r="BO85" s="134">
        <f t="shared" si="116"/>
        <v>0</v>
      </c>
      <c r="BP85" s="134">
        <f t="shared" si="117"/>
        <v>0</v>
      </c>
      <c r="BQ85" s="26">
        <f t="shared" si="132"/>
        <v>0</v>
      </c>
      <c r="BS85" s="130">
        <f t="shared" si="118"/>
        <v>0</v>
      </c>
      <c r="BT85" s="134">
        <f t="shared" si="119"/>
        <v>0</v>
      </c>
      <c r="BU85" s="134">
        <f t="shared" si="120"/>
        <v>0</v>
      </c>
      <c r="BV85" s="134">
        <f t="shared" si="121"/>
        <v>0</v>
      </c>
      <c r="BW85" s="26">
        <f t="shared" si="133"/>
        <v>0</v>
      </c>
      <c r="BY85" s="94">
        <f t="shared" si="122"/>
        <v>0</v>
      </c>
      <c r="BZ85" s="95">
        <f t="shared" si="123"/>
        <v>0</v>
      </c>
      <c r="CA85" s="96">
        <f t="shared" si="136"/>
        <v>0</v>
      </c>
    </row>
    <row r="86" spans="2:79" ht="13.2" customHeight="1" x14ac:dyDescent="0.25">
      <c r="B86" s="125" t="s">
        <v>5</v>
      </c>
      <c r="C86" s="125" t="s">
        <v>5</v>
      </c>
      <c r="D86" s="125" t="s">
        <v>5</v>
      </c>
      <c r="E86" s="125" t="s">
        <v>5</v>
      </c>
      <c r="F86" s="125" t="s">
        <v>5</v>
      </c>
      <c r="G86" s="51" t="s">
        <v>24</v>
      </c>
      <c r="H86" s="40">
        <v>0</v>
      </c>
      <c r="I86" s="15">
        <f t="shared" si="134"/>
        <v>0</v>
      </c>
      <c r="J86" s="42">
        <v>0</v>
      </c>
      <c r="K86" s="40">
        <v>0</v>
      </c>
      <c r="L86" s="42">
        <v>0</v>
      </c>
      <c r="M86" s="44" t="s">
        <v>5</v>
      </c>
      <c r="O86" s="40">
        <v>0</v>
      </c>
      <c r="P86" s="85">
        <v>0</v>
      </c>
      <c r="Q86" s="101" t="str">
        <f t="shared" si="142"/>
        <v/>
      </c>
      <c r="S86" s="25">
        <f t="shared" si="90"/>
        <v>0</v>
      </c>
      <c r="T86" s="104" t="str">
        <f t="shared" si="137"/>
        <v/>
      </c>
      <c r="U86" s="26">
        <f t="shared" si="91"/>
        <v>0</v>
      </c>
      <c r="W86" s="130">
        <f t="shared" si="138"/>
        <v>0</v>
      </c>
      <c r="X86" s="134">
        <f t="shared" si="139"/>
        <v>0</v>
      </c>
      <c r="Y86" s="134">
        <f t="shared" si="140"/>
        <v>0</v>
      </c>
      <c r="Z86" s="134">
        <f t="shared" si="92"/>
        <v>0</v>
      </c>
      <c r="AA86" s="26">
        <f t="shared" si="141"/>
        <v>0</v>
      </c>
      <c r="AC86" s="130">
        <f t="shared" si="124"/>
        <v>0</v>
      </c>
      <c r="AD86" s="134">
        <f t="shared" si="125"/>
        <v>0</v>
      </c>
      <c r="AE86" s="134">
        <f t="shared" si="126"/>
        <v>0</v>
      </c>
      <c r="AF86" s="134">
        <f t="shared" si="93"/>
        <v>0</v>
      </c>
      <c r="AG86" s="26">
        <f t="shared" si="127"/>
        <v>0</v>
      </c>
      <c r="AI86" s="130">
        <f t="shared" si="94"/>
        <v>0</v>
      </c>
      <c r="AJ86" s="134">
        <f t="shared" si="95"/>
        <v>0</v>
      </c>
      <c r="AK86" s="134">
        <f t="shared" si="96"/>
        <v>0</v>
      </c>
      <c r="AL86" s="134">
        <f t="shared" si="97"/>
        <v>0</v>
      </c>
      <c r="AM86" s="26">
        <f t="shared" si="135"/>
        <v>0</v>
      </c>
      <c r="AO86" s="130">
        <f t="shared" si="98"/>
        <v>0</v>
      </c>
      <c r="AP86" s="134">
        <f t="shared" si="99"/>
        <v>0</v>
      </c>
      <c r="AQ86" s="134">
        <f t="shared" si="100"/>
        <v>0</v>
      </c>
      <c r="AR86" s="134">
        <f t="shared" si="101"/>
        <v>0</v>
      </c>
      <c r="AS86" s="26">
        <f t="shared" si="128"/>
        <v>0</v>
      </c>
      <c r="AU86" s="130">
        <f t="shared" si="102"/>
        <v>0</v>
      </c>
      <c r="AV86" s="134">
        <f t="shared" si="103"/>
        <v>0</v>
      </c>
      <c r="AW86" s="134">
        <f t="shared" si="104"/>
        <v>0</v>
      </c>
      <c r="AX86" s="134">
        <f t="shared" si="105"/>
        <v>0</v>
      </c>
      <c r="AY86" s="26">
        <f t="shared" si="129"/>
        <v>0</v>
      </c>
      <c r="BA86" s="130">
        <f t="shared" si="106"/>
        <v>0</v>
      </c>
      <c r="BB86" s="134">
        <f t="shared" si="107"/>
        <v>0</v>
      </c>
      <c r="BC86" s="134">
        <f t="shared" si="108"/>
        <v>0</v>
      </c>
      <c r="BD86" s="134">
        <f t="shared" si="109"/>
        <v>0</v>
      </c>
      <c r="BE86" s="26">
        <f t="shared" si="130"/>
        <v>0</v>
      </c>
      <c r="BG86" s="130">
        <f t="shared" si="110"/>
        <v>0</v>
      </c>
      <c r="BH86" s="134">
        <f t="shared" si="111"/>
        <v>0</v>
      </c>
      <c r="BI86" s="134">
        <f t="shared" si="112"/>
        <v>0</v>
      </c>
      <c r="BJ86" s="134">
        <f t="shared" si="113"/>
        <v>0</v>
      </c>
      <c r="BK86" s="26">
        <f t="shared" si="131"/>
        <v>0</v>
      </c>
      <c r="BM86" s="130">
        <f t="shared" si="114"/>
        <v>0</v>
      </c>
      <c r="BN86" s="134">
        <f t="shared" si="115"/>
        <v>0</v>
      </c>
      <c r="BO86" s="134">
        <f t="shared" si="116"/>
        <v>0</v>
      </c>
      <c r="BP86" s="134">
        <f t="shared" si="117"/>
        <v>0</v>
      </c>
      <c r="BQ86" s="26">
        <f t="shared" si="132"/>
        <v>0</v>
      </c>
      <c r="BS86" s="130">
        <f t="shared" si="118"/>
        <v>0</v>
      </c>
      <c r="BT86" s="134">
        <f t="shared" si="119"/>
        <v>0</v>
      </c>
      <c r="BU86" s="134">
        <f t="shared" si="120"/>
        <v>0</v>
      </c>
      <c r="BV86" s="134">
        <f t="shared" si="121"/>
        <v>0</v>
      </c>
      <c r="BW86" s="26">
        <f t="shared" si="133"/>
        <v>0</v>
      </c>
      <c r="BY86" s="94">
        <f t="shared" si="122"/>
        <v>0</v>
      </c>
      <c r="BZ86" s="95">
        <f t="shared" si="123"/>
        <v>0</v>
      </c>
      <c r="CA86" s="96">
        <f t="shared" si="136"/>
        <v>0</v>
      </c>
    </row>
    <row r="87" spans="2:79" ht="13.2" customHeight="1" x14ac:dyDescent="0.25">
      <c r="B87" s="125" t="s">
        <v>5</v>
      </c>
      <c r="C87" s="125" t="s">
        <v>5</v>
      </c>
      <c r="D87" s="125" t="s">
        <v>5</v>
      </c>
      <c r="E87" s="125" t="s">
        <v>5</v>
      </c>
      <c r="F87" s="125" t="s">
        <v>5</v>
      </c>
      <c r="G87" s="51" t="s">
        <v>24</v>
      </c>
      <c r="H87" s="40">
        <v>0</v>
      </c>
      <c r="I87" s="15">
        <f t="shared" si="134"/>
        <v>0</v>
      </c>
      <c r="J87" s="42">
        <v>0</v>
      </c>
      <c r="K87" s="40">
        <v>0</v>
      </c>
      <c r="L87" s="42">
        <v>0</v>
      </c>
      <c r="M87" s="44" t="s">
        <v>5</v>
      </c>
      <c r="O87" s="40">
        <v>0</v>
      </c>
      <c r="P87" s="85">
        <v>0</v>
      </c>
      <c r="Q87" s="101" t="str">
        <f t="shared" si="142"/>
        <v/>
      </c>
      <c r="S87" s="25">
        <f t="shared" si="90"/>
        <v>0</v>
      </c>
      <c r="T87" s="104" t="str">
        <f t="shared" si="137"/>
        <v/>
      </c>
      <c r="U87" s="26">
        <f t="shared" si="91"/>
        <v>0</v>
      </c>
      <c r="W87" s="130">
        <f t="shared" si="138"/>
        <v>0</v>
      </c>
      <c r="X87" s="134">
        <f t="shared" si="139"/>
        <v>0</v>
      </c>
      <c r="Y87" s="134">
        <f t="shared" si="140"/>
        <v>0</v>
      </c>
      <c r="Z87" s="134">
        <f t="shared" si="92"/>
        <v>0</v>
      </c>
      <c r="AA87" s="26">
        <f t="shared" si="141"/>
        <v>0</v>
      </c>
      <c r="AC87" s="130">
        <f t="shared" si="124"/>
        <v>0</v>
      </c>
      <c r="AD87" s="134">
        <f t="shared" si="125"/>
        <v>0</v>
      </c>
      <c r="AE87" s="134">
        <f t="shared" si="126"/>
        <v>0</v>
      </c>
      <c r="AF87" s="134">
        <f t="shared" si="93"/>
        <v>0</v>
      </c>
      <c r="AG87" s="26">
        <f t="shared" si="127"/>
        <v>0</v>
      </c>
      <c r="AI87" s="130">
        <f t="shared" si="94"/>
        <v>0</v>
      </c>
      <c r="AJ87" s="134">
        <f t="shared" si="95"/>
        <v>0</v>
      </c>
      <c r="AK87" s="134">
        <f t="shared" si="96"/>
        <v>0</v>
      </c>
      <c r="AL87" s="134">
        <f t="shared" si="97"/>
        <v>0</v>
      </c>
      <c r="AM87" s="26">
        <f t="shared" si="135"/>
        <v>0</v>
      </c>
      <c r="AO87" s="130">
        <f t="shared" si="98"/>
        <v>0</v>
      </c>
      <c r="AP87" s="134">
        <f t="shared" si="99"/>
        <v>0</v>
      </c>
      <c r="AQ87" s="134">
        <f t="shared" si="100"/>
        <v>0</v>
      </c>
      <c r="AR87" s="134">
        <f t="shared" si="101"/>
        <v>0</v>
      </c>
      <c r="AS87" s="26">
        <f t="shared" si="128"/>
        <v>0</v>
      </c>
      <c r="AU87" s="130">
        <f t="shared" si="102"/>
        <v>0</v>
      </c>
      <c r="AV87" s="134">
        <f t="shared" si="103"/>
        <v>0</v>
      </c>
      <c r="AW87" s="134">
        <f t="shared" si="104"/>
        <v>0</v>
      </c>
      <c r="AX87" s="134">
        <f t="shared" si="105"/>
        <v>0</v>
      </c>
      <c r="AY87" s="26">
        <f t="shared" si="129"/>
        <v>0</v>
      </c>
      <c r="BA87" s="130">
        <f t="shared" si="106"/>
        <v>0</v>
      </c>
      <c r="BB87" s="134">
        <f t="shared" si="107"/>
        <v>0</v>
      </c>
      <c r="BC87" s="134">
        <f t="shared" si="108"/>
        <v>0</v>
      </c>
      <c r="BD87" s="134">
        <f t="shared" si="109"/>
        <v>0</v>
      </c>
      <c r="BE87" s="26">
        <f t="shared" si="130"/>
        <v>0</v>
      </c>
      <c r="BG87" s="130">
        <f t="shared" si="110"/>
        <v>0</v>
      </c>
      <c r="BH87" s="134">
        <f t="shared" si="111"/>
        <v>0</v>
      </c>
      <c r="BI87" s="134">
        <f t="shared" si="112"/>
        <v>0</v>
      </c>
      <c r="BJ87" s="134">
        <f t="shared" si="113"/>
        <v>0</v>
      </c>
      <c r="BK87" s="26">
        <f t="shared" si="131"/>
        <v>0</v>
      </c>
      <c r="BM87" s="130">
        <f t="shared" si="114"/>
        <v>0</v>
      </c>
      <c r="BN87" s="134">
        <f t="shared" si="115"/>
        <v>0</v>
      </c>
      <c r="BO87" s="134">
        <f t="shared" si="116"/>
        <v>0</v>
      </c>
      <c r="BP87" s="134">
        <f t="shared" si="117"/>
        <v>0</v>
      </c>
      <c r="BQ87" s="26">
        <f t="shared" si="132"/>
        <v>0</v>
      </c>
      <c r="BS87" s="130">
        <f t="shared" si="118"/>
        <v>0</v>
      </c>
      <c r="BT87" s="134">
        <f t="shared" si="119"/>
        <v>0</v>
      </c>
      <c r="BU87" s="134">
        <f t="shared" si="120"/>
        <v>0</v>
      </c>
      <c r="BV87" s="134">
        <f t="shared" si="121"/>
        <v>0</v>
      </c>
      <c r="BW87" s="26">
        <f t="shared" si="133"/>
        <v>0</v>
      </c>
      <c r="BY87" s="94">
        <f t="shared" si="122"/>
        <v>0</v>
      </c>
      <c r="BZ87" s="95">
        <f t="shared" si="123"/>
        <v>0</v>
      </c>
      <c r="CA87" s="96">
        <f t="shared" si="136"/>
        <v>0</v>
      </c>
    </row>
    <row r="88" spans="2:79" ht="13.2" customHeight="1" x14ac:dyDescent="0.25">
      <c r="B88" s="125" t="s">
        <v>5</v>
      </c>
      <c r="C88" s="125" t="s">
        <v>5</v>
      </c>
      <c r="D88" s="125" t="s">
        <v>5</v>
      </c>
      <c r="E88" s="125" t="s">
        <v>5</v>
      </c>
      <c r="F88" s="125" t="s">
        <v>5</v>
      </c>
      <c r="G88" s="51" t="s">
        <v>24</v>
      </c>
      <c r="H88" s="40">
        <v>0</v>
      </c>
      <c r="I88" s="15">
        <f t="shared" si="134"/>
        <v>0</v>
      </c>
      <c r="J88" s="42">
        <v>0</v>
      </c>
      <c r="K88" s="40">
        <v>0</v>
      </c>
      <c r="L88" s="42">
        <v>0</v>
      </c>
      <c r="M88" s="44" t="s">
        <v>5</v>
      </c>
      <c r="O88" s="40">
        <v>0</v>
      </c>
      <c r="P88" s="85">
        <v>0</v>
      </c>
      <c r="Q88" s="101" t="str">
        <f t="shared" si="142"/>
        <v/>
      </c>
      <c r="S88" s="25">
        <f t="shared" si="90"/>
        <v>0</v>
      </c>
      <c r="T88" s="104" t="str">
        <f t="shared" si="137"/>
        <v/>
      </c>
      <c r="U88" s="26">
        <f t="shared" si="91"/>
        <v>0</v>
      </c>
      <c r="W88" s="130">
        <f t="shared" si="138"/>
        <v>0</v>
      </c>
      <c r="X88" s="134">
        <f t="shared" si="139"/>
        <v>0</v>
      </c>
      <c r="Y88" s="134">
        <f t="shared" si="140"/>
        <v>0</v>
      </c>
      <c r="Z88" s="134">
        <f t="shared" si="92"/>
        <v>0</v>
      </c>
      <c r="AA88" s="26">
        <f t="shared" si="141"/>
        <v>0</v>
      </c>
      <c r="AC88" s="130">
        <f t="shared" si="124"/>
        <v>0</v>
      </c>
      <c r="AD88" s="134">
        <f t="shared" si="125"/>
        <v>0</v>
      </c>
      <c r="AE88" s="134">
        <f t="shared" si="126"/>
        <v>0</v>
      </c>
      <c r="AF88" s="134">
        <f t="shared" si="93"/>
        <v>0</v>
      </c>
      <c r="AG88" s="26">
        <f t="shared" si="127"/>
        <v>0</v>
      </c>
      <c r="AI88" s="130">
        <f t="shared" si="94"/>
        <v>0</v>
      </c>
      <c r="AJ88" s="134">
        <f t="shared" si="95"/>
        <v>0</v>
      </c>
      <c r="AK88" s="134">
        <f t="shared" si="96"/>
        <v>0</v>
      </c>
      <c r="AL88" s="134">
        <f t="shared" si="97"/>
        <v>0</v>
      </c>
      <c r="AM88" s="26">
        <f t="shared" si="135"/>
        <v>0</v>
      </c>
      <c r="AO88" s="130">
        <f t="shared" si="98"/>
        <v>0</v>
      </c>
      <c r="AP88" s="134">
        <f t="shared" si="99"/>
        <v>0</v>
      </c>
      <c r="AQ88" s="134">
        <f t="shared" si="100"/>
        <v>0</v>
      </c>
      <c r="AR88" s="134">
        <f t="shared" si="101"/>
        <v>0</v>
      </c>
      <c r="AS88" s="26">
        <f t="shared" si="128"/>
        <v>0</v>
      </c>
      <c r="AU88" s="130">
        <f t="shared" si="102"/>
        <v>0</v>
      </c>
      <c r="AV88" s="134">
        <f t="shared" si="103"/>
        <v>0</v>
      </c>
      <c r="AW88" s="134">
        <f t="shared" si="104"/>
        <v>0</v>
      </c>
      <c r="AX88" s="134">
        <f t="shared" si="105"/>
        <v>0</v>
      </c>
      <c r="AY88" s="26">
        <f t="shared" si="129"/>
        <v>0</v>
      </c>
      <c r="BA88" s="130">
        <f t="shared" si="106"/>
        <v>0</v>
      </c>
      <c r="BB88" s="134">
        <f t="shared" si="107"/>
        <v>0</v>
      </c>
      <c r="BC88" s="134">
        <f t="shared" si="108"/>
        <v>0</v>
      </c>
      <c r="BD88" s="134">
        <f t="shared" si="109"/>
        <v>0</v>
      </c>
      <c r="BE88" s="26">
        <f t="shared" si="130"/>
        <v>0</v>
      </c>
      <c r="BG88" s="130">
        <f t="shared" si="110"/>
        <v>0</v>
      </c>
      <c r="BH88" s="134">
        <f t="shared" si="111"/>
        <v>0</v>
      </c>
      <c r="BI88" s="134">
        <f t="shared" si="112"/>
        <v>0</v>
      </c>
      <c r="BJ88" s="134">
        <f t="shared" si="113"/>
        <v>0</v>
      </c>
      <c r="BK88" s="26">
        <f t="shared" si="131"/>
        <v>0</v>
      </c>
      <c r="BM88" s="130">
        <f t="shared" si="114"/>
        <v>0</v>
      </c>
      <c r="BN88" s="134">
        <f t="shared" si="115"/>
        <v>0</v>
      </c>
      <c r="BO88" s="134">
        <f t="shared" si="116"/>
        <v>0</v>
      </c>
      <c r="BP88" s="134">
        <f t="shared" si="117"/>
        <v>0</v>
      </c>
      <c r="BQ88" s="26">
        <f t="shared" si="132"/>
        <v>0</v>
      </c>
      <c r="BS88" s="130">
        <f t="shared" si="118"/>
        <v>0</v>
      </c>
      <c r="BT88" s="134">
        <f t="shared" si="119"/>
        <v>0</v>
      </c>
      <c r="BU88" s="134">
        <f t="shared" si="120"/>
        <v>0</v>
      </c>
      <c r="BV88" s="134">
        <f t="shared" si="121"/>
        <v>0</v>
      </c>
      <c r="BW88" s="26">
        <f t="shared" si="133"/>
        <v>0</v>
      </c>
      <c r="BY88" s="94">
        <f t="shared" si="122"/>
        <v>0</v>
      </c>
      <c r="BZ88" s="95">
        <f t="shared" si="123"/>
        <v>0</v>
      </c>
      <c r="CA88" s="96">
        <f t="shared" si="136"/>
        <v>0</v>
      </c>
    </row>
    <row r="89" spans="2:79" ht="13.2" customHeight="1" x14ac:dyDescent="0.25">
      <c r="B89" s="125" t="s">
        <v>5</v>
      </c>
      <c r="C89" s="125" t="s">
        <v>5</v>
      </c>
      <c r="D89" s="125" t="s">
        <v>5</v>
      </c>
      <c r="E89" s="125" t="s">
        <v>5</v>
      </c>
      <c r="F89" s="125" t="s">
        <v>5</v>
      </c>
      <c r="G89" s="51" t="s">
        <v>24</v>
      </c>
      <c r="H89" s="40">
        <v>0</v>
      </c>
      <c r="I89" s="15">
        <f t="shared" si="134"/>
        <v>0</v>
      </c>
      <c r="J89" s="42">
        <v>0</v>
      </c>
      <c r="K89" s="40">
        <v>0</v>
      </c>
      <c r="L89" s="42">
        <v>0</v>
      </c>
      <c r="M89" s="44" t="s">
        <v>5</v>
      </c>
      <c r="O89" s="40">
        <v>0</v>
      </c>
      <c r="P89" s="85">
        <v>0</v>
      </c>
      <c r="Q89" s="101" t="str">
        <f t="shared" si="142"/>
        <v/>
      </c>
      <c r="S89" s="25">
        <f t="shared" si="90"/>
        <v>0</v>
      </c>
      <c r="T89" s="104" t="str">
        <f t="shared" si="137"/>
        <v/>
      </c>
      <c r="U89" s="26">
        <f t="shared" si="91"/>
        <v>0</v>
      </c>
      <c r="W89" s="130">
        <f t="shared" si="138"/>
        <v>0</v>
      </c>
      <c r="X89" s="134">
        <f t="shared" si="139"/>
        <v>0</v>
      </c>
      <c r="Y89" s="134">
        <f t="shared" si="140"/>
        <v>0</v>
      </c>
      <c r="Z89" s="134">
        <f t="shared" si="92"/>
        <v>0</v>
      </c>
      <c r="AA89" s="26">
        <f t="shared" si="141"/>
        <v>0</v>
      </c>
      <c r="AC89" s="130">
        <f t="shared" si="124"/>
        <v>0</v>
      </c>
      <c r="AD89" s="134">
        <f t="shared" si="125"/>
        <v>0</v>
      </c>
      <c r="AE89" s="134">
        <f t="shared" si="126"/>
        <v>0</v>
      </c>
      <c r="AF89" s="134">
        <f t="shared" si="93"/>
        <v>0</v>
      </c>
      <c r="AG89" s="26">
        <f t="shared" si="127"/>
        <v>0</v>
      </c>
      <c r="AI89" s="130">
        <f t="shared" si="94"/>
        <v>0</v>
      </c>
      <c r="AJ89" s="134">
        <f t="shared" si="95"/>
        <v>0</v>
      </c>
      <c r="AK89" s="134">
        <f t="shared" si="96"/>
        <v>0</v>
      </c>
      <c r="AL89" s="134">
        <f t="shared" si="97"/>
        <v>0</v>
      </c>
      <c r="AM89" s="26">
        <f t="shared" si="135"/>
        <v>0</v>
      </c>
      <c r="AO89" s="130">
        <f t="shared" si="98"/>
        <v>0</v>
      </c>
      <c r="AP89" s="134">
        <f t="shared" si="99"/>
        <v>0</v>
      </c>
      <c r="AQ89" s="134">
        <f t="shared" si="100"/>
        <v>0</v>
      </c>
      <c r="AR89" s="134">
        <f t="shared" si="101"/>
        <v>0</v>
      </c>
      <c r="AS89" s="26">
        <f t="shared" si="128"/>
        <v>0</v>
      </c>
      <c r="AU89" s="130">
        <f t="shared" si="102"/>
        <v>0</v>
      </c>
      <c r="AV89" s="134">
        <f t="shared" si="103"/>
        <v>0</v>
      </c>
      <c r="AW89" s="134">
        <f t="shared" si="104"/>
        <v>0</v>
      </c>
      <c r="AX89" s="134">
        <f t="shared" si="105"/>
        <v>0</v>
      </c>
      <c r="AY89" s="26">
        <f t="shared" si="129"/>
        <v>0</v>
      </c>
      <c r="BA89" s="130">
        <f t="shared" si="106"/>
        <v>0</v>
      </c>
      <c r="BB89" s="134">
        <f t="shared" si="107"/>
        <v>0</v>
      </c>
      <c r="BC89" s="134">
        <f t="shared" si="108"/>
        <v>0</v>
      </c>
      <c r="BD89" s="134">
        <f t="shared" si="109"/>
        <v>0</v>
      </c>
      <c r="BE89" s="26">
        <f t="shared" si="130"/>
        <v>0</v>
      </c>
      <c r="BG89" s="130">
        <f t="shared" si="110"/>
        <v>0</v>
      </c>
      <c r="BH89" s="134">
        <f t="shared" si="111"/>
        <v>0</v>
      </c>
      <c r="BI89" s="134">
        <f t="shared" si="112"/>
        <v>0</v>
      </c>
      <c r="BJ89" s="134">
        <f t="shared" si="113"/>
        <v>0</v>
      </c>
      <c r="BK89" s="26">
        <f t="shared" si="131"/>
        <v>0</v>
      </c>
      <c r="BM89" s="130">
        <f t="shared" si="114"/>
        <v>0</v>
      </c>
      <c r="BN89" s="134">
        <f t="shared" si="115"/>
        <v>0</v>
      </c>
      <c r="BO89" s="134">
        <f t="shared" si="116"/>
        <v>0</v>
      </c>
      <c r="BP89" s="134">
        <f t="shared" si="117"/>
        <v>0</v>
      </c>
      <c r="BQ89" s="26">
        <f t="shared" si="132"/>
        <v>0</v>
      </c>
      <c r="BS89" s="130">
        <f t="shared" si="118"/>
        <v>0</v>
      </c>
      <c r="BT89" s="134">
        <f t="shared" si="119"/>
        <v>0</v>
      </c>
      <c r="BU89" s="134">
        <f t="shared" si="120"/>
        <v>0</v>
      </c>
      <c r="BV89" s="134">
        <f t="shared" si="121"/>
        <v>0</v>
      </c>
      <c r="BW89" s="26">
        <f t="shared" si="133"/>
        <v>0</v>
      </c>
      <c r="BY89" s="94">
        <f t="shared" si="122"/>
        <v>0</v>
      </c>
      <c r="BZ89" s="95">
        <f t="shared" si="123"/>
        <v>0</v>
      </c>
      <c r="CA89" s="96">
        <f t="shared" si="136"/>
        <v>0</v>
      </c>
    </row>
    <row r="90" spans="2:79" ht="13.2" customHeight="1" x14ac:dyDescent="0.25">
      <c r="B90" s="125" t="s">
        <v>5</v>
      </c>
      <c r="C90" s="125" t="s">
        <v>5</v>
      </c>
      <c r="D90" s="125" t="s">
        <v>5</v>
      </c>
      <c r="E90" s="125" t="s">
        <v>5</v>
      </c>
      <c r="F90" s="125" t="s">
        <v>5</v>
      </c>
      <c r="G90" s="51" t="s">
        <v>24</v>
      </c>
      <c r="H90" s="40">
        <v>0</v>
      </c>
      <c r="I90" s="15">
        <f t="shared" si="134"/>
        <v>0</v>
      </c>
      <c r="J90" s="42">
        <v>0</v>
      </c>
      <c r="K90" s="40">
        <v>0</v>
      </c>
      <c r="L90" s="42">
        <v>0</v>
      </c>
      <c r="M90" s="44" t="s">
        <v>5</v>
      </c>
      <c r="O90" s="40">
        <v>0</v>
      </c>
      <c r="P90" s="85">
        <v>0</v>
      </c>
      <c r="Q90" s="101" t="str">
        <f t="shared" si="142"/>
        <v/>
      </c>
      <c r="S90" s="25">
        <f t="shared" si="90"/>
        <v>0</v>
      </c>
      <c r="T90" s="104" t="str">
        <f t="shared" si="137"/>
        <v/>
      </c>
      <c r="U90" s="26">
        <f t="shared" si="91"/>
        <v>0</v>
      </c>
      <c r="W90" s="130">
        <f t="shared" si="138"/>
        <v>0</v>
      </c>
      <c r="X90" s="134">
        <f t="shared" si="139"/>
        <v>0</v>
      </c>
      <c r="Y90" s="134">
        <f t="shared" si="140"/>
        <v>0</v>
      </c>
      <c r="Z90" s="134">
        <f t="shared" si="92"/>
        <v>0</v>
      </c>
      <c r="AA90" s="26">
        <f t="shared" si="141"/>
        <v>0</v>
      </c>
      <c r="AC90" s="130">
        <f t="shared" si="124"/>
        <v>0</v>
      </c>
      <c r="AD90" s="134">
        <f t="shared" si="125"/>
        <v>0</v>
      </c>
      <c r="AE90" s="134">
        <f t="shared" si="126"/>
        <v>0</v>
      </c>
      <c r="AF90" s="134">
        <f t="shared" si="93"/>
        <v>0</v>
      </c>
      <c r="AG90" s="26">
        <f t="shared" si="127"/>
        <v>0</v>
      </c>
      <c r="AI90" s="130">
        <f t="shared" si="94"/>
        <v>0</v>
      </c>
      <c r="AJ90" s="134">
        <f t="shared" si="95"/>
        <v>0</v>
      </c>
      <c r="AK90" s="134">
        <f t="shared" si="96"/>
        <v>0</v>
      </c>
      <c r="AL90" s="134">
        <f t="shared" si="97"/>
        <v>0</v>
      </c>
      <c r="AM90" s="26">
        <f t="shared" si="135"/>
        <v>0</v>
      </c>
      <c r="AO90" s="130">
        <f t="shared" si="98"/>
        <v>0</v>
      </c>
      <c r="AP90" s="134">
        <f t="shared" si="99"/>
        <v>0</v>
      </c>
      <c r="AQ90" s="134">
        <f t="shared" si="100"/>
        <v>0</v>
      </c>
      <c r="AR90" s="134">
        <f t="shared" si="101"/>
        <v>0</v>
      </c>
      <c r="AS90" s="26">
        <f t="shared" si="128"/>
        <v>0</v>
      </c>
      <c r="AU90" s="130">
        <f t="shared" si="102"/>
        <v>0</v>
      </c>
      <c r="AV90" s="134">
        <f t="shared" si="103"/>
        <v>0</v>
      </c>
      <c r="AW90" s="134">
        <f t="shared" si="104"/>
        <v>0</v>
      </c>
      <c r="AX90" s="134">
        <f t="shared" si="105"/>
        <v>0</v>
      </c>
      <c r="AY90" s="26">
        <f t="shared" si="129"/>
        <v>0</v>
      </c>
      <c r="BA90" s="130">
        <f t="shared" si="106"/>
        <v>0</v>
      </c>
      <c r="BB90" s="134">
        <f t="shared" si="107"/>
        <v>0</v>
      </c>
      <c r="BC90" s="134">
        <f t="shared" si="108"/>
        <v>0</v>
      </c>
      <c r="BD90" s="134">
        <f t="shared" si="109"/>
        <v>0</v>
      </c>
      <c r="BE90" s="26">
        <f t="shared" si="130"/>
        <v>0</v>
      </c>
      <c r="BG90" s="130">
        <f t="shared" si="110"/>
        <v>0</v>
      </c>
      <c r="BH90" s="134">
        <f t="shared" si="111"/>
        <v>0</v>
      </c>
      <c r="BI90" s="134">
        <f t="shared" si="112"/>
        <v>0</v>
      </c>
      <c r="BJ90" s="134">
        <f t="shared" si="113"/>
        <v>0</v>
      </c>
      <c r="BK90" s="26">
        <f t="shared" si="131"/>
        <v>0</v>
      </c>
      <c r="BM90" s="130">
        <f t="shared" si="114"/>
        <v>0</v>
      </c>
      <c r="BN90" s="134">
        <f t="shared" si="115"/>
        <v>0</v>
      </c>
      <c r="BO90" s="134">
        <f t="shared" si="116"/>
        <v>0</v>
      </c>
      <c r="BP90" s="134">
        <f t="shared" si="117"/>
        <v>0</v>
      </c>
      <c r="BQ90" s="26">
        <f t="shared" si="132"/>
        <v>0</v>
      </c>
      <c r="BS90" s="130">
        <f t="shared" si="118"/>
        <v>0</v>
      </c>
      <c r="BT90" s="134">
        <f t="shared" si="119"/>
        <v>0</v>
      </c>
      <c r="BU90" s="134">
        <f t="shared" si="120"/>
        <v>0</v>
      </c>
      <c r="BV90" s="134">
        <f t="shared" si="121"/>
        <v>0</v>
      </c>
      <c r="BW90" s="26">
        <f t="shared" si="133"/>
        <v>0</v>
      </c>
      <c r="BY90" s="94">
        <f t="shared" si="122"/>
        <v>0</v>
      </c>
      <c r="BZ90" s="95">
        <f t="shared" si="123"/>
        <v>0</v>
      </c>
      <c r="CA90" s="96">
        <f t="shared" si="136"/>
        <v>0</v>
      </c>
    </row>
    <row r="91" spans="2:79" ht="13.2" customHeight="1" x14ac:dyDescent="0.25">
      <c r="B91" s="125" t="s">
        <v>5</v>
      </c>
      <c r="C91" s="125" t="s">
        <v>5</v>
      </c>
      <c r="D91" s="125" t="s">
        <v>5</v>
      </c>
      <c r="E91" s="125" t="s">
        <v>5</v>
      </c>
      <c r="F91" s="125" t="s">
        <v>5</v>
      </c>
      <c r="G91" s="51" t="s">
        <v>24</v>
      </c>
      <c r="H91" s="40">
        <v>0</v>
      </c>
      <c r="I91" s="15">
        <f t="shared" si="134"/>
        <v>0</v>
      </c>
      <c r="J91" s="42">
        <v>0</v>
      </c>
      <c r="K91" s="40">
        <v>0</v>
      </c>
      <c r="L91" s="42">
        <v>0</v>
      </c>
      <c r="M91" s="44" t="s">
        <v>5</v>
      </c>
      <c r="O91" s="40">
        <v>0</v>
      </c>
      <c r="P91" s="85">
        <v>0</v>
      </c>
      <c r="Q91" s="101" t="str">
        <f t="shared" si="142"/>
        <v/>
      </c>
      <c r="S91" s="25">
        <f t="shared" si="90"/>
        <v>0</v>
      </c>
      <c r="T91" s="104" t="str">
        <f t="shared" si="137"/>
        <v/>
      </c>
      <c r="U91" s="26">
        <f t="shared" si="91"/>
        <v>0</v>
      </c>
      <c r="W91" s="130">
        <f t="shared" si="138"/>
        <v>0</v>
      </c>
      <c r="X91" s="134">
        <f t="shared" si="139"/>
        <v>0</v>
      </c>
      <c r="Y91" s="134">
        <f t="shared" si="140"/>
        <v>0</v>
      </c>
      <c r="Z91" s="134">
        <f t="shared" si="92"/>
        <v>0</v>
      </c>
      <c r="AA91" s="26">
        <f t="shared" si="141"/>
        <v>0</v>
      </c>
      <c r="AC91" s="130">
        <f t="shared" si="124"/>
        <v>0</v>
      </c>
      <c r="AD91" s="134">
        <f t="shared" si="125"/>
        <v>0</v>
      </c>
      <c r="AE91" s="134">
        <f t="shared" si="126"/>
        <v>0</v>
      </c>
      <c r="AF91" s="134">
        <f t="shared" si="93"/>
        <v>0</v>
      </c>
      <c r="AG91" s="26">
        <f t="shared" si="127"/>
        <v>0</v>
      </c>
      <c r="AI91" s="130">
        <f t="shared" si="94"/>
        <v>0</v>
      </c>
      <c r="AJ91" s="134">
        <f t="shared" si="95"/>
        <v>0</v>
      </c>
      <c r="AK91" s="134">
        <f t="shared" si="96"/>
        <v>0</v>
      </c>
      <c r="AL91" s="134">
        <f t="shared" si="97"/>
        <v>0</v>
      </c>
      <c r="AM91" s="26">
        <f t="shared" si="135"/>
        <v>0</v>
      </c>
      <c r="AO91" s="130">
        <f t="shared" si="98"/>
        <v>0</v>
      </c>
      <c r="AP91" s="134">
        <f t="shared" si="99"/>
        <v>0</v>
      </c>
      <c r="AQ91" s="134">
        <f t="shared" si="100"/>
        <v>0</v>
      </c>
      <c r="AR91" s="134">
        <f t="shared" si="101"/>
        <v>0</v>
      </c>
      <c r="AS91" s="26">
        <f t="shared" si="128"/>
        <v>0</v>
      </c>
      <c r="AU91" s="130">
        <f t="shared" si="102"/>
        <v>0</v>
      </c>
      <c r="AV91" s="134">
        <f t="shared" si="103"/>
        <v>0</v>
      </c>
      <c r="AW91" s="134">
        <f t="shared" si="104"/>
        <v>0</v>
      </c>
      <c r="AX91" s="134">
        <f t="shared" si="105"/>
        <v>0</v>
      </c>
      <c r="AY91" s="26">
        <f t="shared" si="129"/>
        <v>0</v>
      </c>
      <c r="BA91" s="130">
        <f t="shared" si="106"/>
        <v>0</v>
      </c>
      <c r="BB91" s="134">
        <f t="shared" si="107"/>
        <v>0</v>
      </c>
      <c r="BC91" s="134">
        <f t="shared" si="108"/>
        <v>0</v>
      </c>
      <c r="BD91" s="134">
        <f t="shared" si="109"/>
        <v>0</v>
      </c>
      <c r="BE91" s="26">
        <f t="shared" si="130"/>
        <v>0</v>
      </c>
      <c r="BG91" s="130">
        <f t="shared" si="110"/>
        <v>0</v>
      </c>
      <c r="BH91" s="134">
        <f t="shared" si="111"/>
        <v>0</v>
      </c>
      <c r="BI91" s="134">
        <f t="shared" si="112"/>
        <v>0</v>
      </c>
      <c r="BJ91" s="134">
        <f t="shared" si="113"/>
        <v>0</v>
      </c>
      <c r="BK91" s="26">
        <f t="shared" si="131"/>
        <v>0</v>
      </c>
      <c r="BM91" s="130">
        <f t="shared" si="114"/>
        <v>0</v>
      </c>
      <c r="BN91" s="134">
        <f t="shared" si="115"/>
        <v>0</v>
      </c>
      <c r="BO91" s="134">
        <f t="shared" si="116"/>
        <v>0</v>
      </c>
      <c r="BP91" s="134">
        <f t="shared" si="117"/>
        <v>0</v>
      </c>
      <c r="BQ91" s="26">
        <f t="shared" si="132"/>
        <v>0</v>
      </c>
      <c r="BS91" s="130">
        <f t="shared" si="118"/>
        <v>0</v>
      </c>
      <c r="BT91" s="134">
        <f t="shared" si="119"/>
        <v>0</v>
      </c>
      <c r="BU91" s="134">
        <f t="shared" si="120"/>
        <v>0</v>
      </c>
      <c r="BV91" s="134">
        <f t="shared" si="121"/>
        <v>0</v>
      </c>
      <c r="BW91" s="26">
        <f t="shared" si="133"/>
        <v>0</v>
      </c>
      <c r="BY91" s="94">
        <f t="shared" si="122"/>
        <v>0</v>
      </c>
      <c r="BZ91" s="95">
        <f t="shared" si="123"/>
        <v>0</v>
      </c>
      <c r="CA91" s="96">
        <f t="shared" si="136"/>
        <v>0</v>
      </c>
    </row>
    <row r="92" spans="2:79" ht="13.2" customHeight="1" x14ac:dyDescent="0.25">
      <c r="B92" s="125" t="s">
        <v>5</v>
      </c>
      <c r="C92" s="125" t="s">
        <v>5</v>
      </c>
      <c r="D92" s="125" t="s">
        <v>5</v>
      </c>
      <c r="E92" s="125" t="s">
        <v>5</v>
      </c>
      <c r="F92" s="125" t="s">
        <v>5</v>
      </c>
      <c r="G92" s="51" t="s">
        <v>24</v>
      </c>
      <c r="H92" s="40">
        <v>0</v>
      </c>
      <c r="I92" s="15">
        <f t="shared" si="134"/>
        <v>0</v>
      </c>
      <c r="J92" s="42">
        <v>0</v>
      </c>
      <c r="K92" s="40">
        <v>0</v>
      </c>
      <c r="L92" s="42">
        <v>0</v>
      </c>
      <c r="M92" s="44" t="s">
        <v>5</v>
      </c>
      <c r="O92" s="40">
        <v>0</v>
      </c>
      <c r="P92" s="85">
        <v>0</v>
      </c>
      <c r="Q92" s="101" t="str">
        <f t="shared" si="142"/>
        <v/>
      </c>
      <c r="S92" s="25">
        <f t="shared" si="90"/>
        <v>0</v>
      </c>
      <c r="T92" s="104" t="str">
        <f t="shared" si="137"/>
        <v/>
      </c>
      <c r="U92" s="26">
        <f t="shared" si="91"/>
        <v>0</v>
      </c>
      <c r="W92" s="130">
        <f t="shared" si="138"/>
        <v>0</v>
      </c>
      <c r="X92" s="134">
        <f t="shared" si="139"/>
        <v>0</v>
      </c>
      <c r="Y92" s="134">
        <f t="shared" si="140"/>
        <v>0</v>
      </c>
      <c r="Z92" s="134">
        <f t="shared" si="92"/>
        <v>0</v>
      </c>
      <c r="AA92" s="26">
        <f t="shared" si="141"/>
        <v>0</v>
      </c>
      <c r="AC92" s="130">
        <f t="shared" si="124"/>
        <v>0</v>
      </c>
      <c r="AD92" s="134">
        <f t="shared" si="125"/>
        <v>0</v>
      </c>
      <c r="AE92" s="134">
        <f t="shared" si="126"/>
        <v>0</v>
      </c>
      <c r="AF92" s="134">
        <f t="shared" si="93"/>
        <v>0</v>
      </c>
      <c r="AG92" s="26">
        <f t="shared" si="127"/>
        <v>0</v>
      </c>
      <c r="AI92" s="130">
        <f t="shared" si="94"/>
        <v>0</v>
      </c>
      <c r="AJ92" s="134">
        <f t="shared" si="95"/>
        <v>0</v>
      </c>
      <c r="AK92" s="134">
        <f t="shared" si="96"/>
        <v>0</v>
      </c>
      <c r="AL92" s="134">
        <f t="shared" si="97"/>
        <v>0</v>
      </c>
      <c r="AM92" s="26">
        <f t="shared" si="135"/>
        <v>0</v>
      </c>
      <c r="AO92" s="130">
        <f t="shared" si="98"/>
        <v>0</v>
      </c>
      <c r="AP92" s="134">
        <f t="shared" si="99"/>
        <v>0</v>
      </c>
      <c r="AQ92" s="134">
        <f t="shared" si="100"/>
        <v>0</v>
      </c>
      <c r="AR92" s="134">
        <f t="shared" si="101"/>
        <v>0</v>
      </c>
      <c r="AS92" s="26">
        <f t="shared" si="128"/>
        <v>0</v>
      </c>
      <c r="AU92" s="130">
        <f t="shared" si="102"/>
        <v>0</v>
      </c>
      <c r="AV92" s="134">
        <f t="shared" si="103"/>
        <v>0</v>
      </c>
      <c r="AW92" s="134">
        <f t="shared" si="104"/>
        <v>0</v>
      </c>
      <c r="AX92" s="134">
        <f t="shared" si="105"/>
        <v>0</v>
      </c>
      <c r="AY92" s="26">
        <f t="shared" si="129"/>
        <v>0</v>
      </c>
      <c r="BA92" s="130">
        <f t="shared" si="106"/>
        <v>0</v>
      </c>
      <c r="BB92" s="134">
        <f t="shared" si="107"/>
        <v>0</v>
      </c>
      <c r="BC92" s="134">
        <f t="shared" si="108"/>
        <v>0</v>
      </c>
      <c r="BD92" s="134">
        <f t="shared" si="109"/>
        <v>0</v>
      </c>
      <c r="BE92" s="26">
        <f t="shared" si="130"/>
        <v>0</v>
      </c>
      <c r="BG92" s="130">
        <f t="shared" si="110"/>
        <v>0</v>
      </c>
      <c r="BH92" s="134">
        <f t="shared" si="111"/>
        <v>0</v>
      </c>
      <c r="BI92" s="134">
        <f t="shared" si="112"/>
        <v>0</v>
      </c>
      <c r="BJ92" s="134">
        <f t="shared" si="113"/>
        <v>0</v>
      </c>
      <c r="BK92" s="26">
        <f t="shared" si="131"/>
        <v>0</v>
      </c>
      <c r="BM92" s="130">
        <f t="shared" si="114"/>
        <v>0</v>
      </c>
      <c r="BN92" s="134">
        <f t="shared" si="115"/>
        <v>0</v>
      </c>
      <c r="BO92" s="134">
        <f t="shared" si="116"/>
        <v>0</v>
      </c>
      <c r="BP92" s="134">
        <f t="shared" si="117"/>
        <v>0</v>
      </c>
      <c r="BQ92" s="26">
        <f t="shared" si="132"/>
        <v>0</v>
      </c>
      <c r="BS92" s="130">
        <f t="shared" si="118"/>
        <v>0</v>
      </c>
      <c r="BT92" s="134">
        <f t="shared" si="119"/>
        <v>0</v>
      </c>
      <c r="BU92" s="134">
        <f t="shared" si="120"/>
        <v>0</v>
      </c>
      <c r="BV92" s="134">
        <f t="shared" si="121"/>
        <v>0</v>
      </c>
      <c r="BW92" s="26">
        <f t="shared" si="133"/>
        <v>0</v>
      </c>
      <c r="BY92" s="94">
        <f t="shared" si="122"/>
        <v>0</v>
      </c>
      <c r="BZ92" s="95">
        <f t="shared" si="123"/>
        <v>0</v>
      </c>
      <c r="CA92" s="96">
        <f t="shared" si="136"/>
        <v>0</v>
      </c>
    </row>
    <row r="93" spans="2:79" ht="13.2" customHeight="1" x14ac:dyDescent="0.25">
      <c r="B93" s="125" t="s">
        <v>5</v>
      </c>
      <c r="C93" s="125" t="s">
        <v>5</v>
      </c>
      <c r="D93" s="125" t="s">
        <v>5</v>
      </c>
      <c r="E93" s="125" t="s">
        <v>5</v>
      </c>
      <c r="F93" s="125" t="s">
        <v>5</v>
      </c>
      <c r="G93" s="51" t="s">
        <v>24</v>
      </c>
      <c r="H93" s="40">
        <v>0</v>
      </c>
      <c r="I93" s="15">
        <f t="shared" si="134"/>
        <v>0</v>
      </c>
      <c r="J93" s="42">
        <v>0</v>
      </c>
      <c r="K93" s="40">
        <v>0</v>
      </c>
      <c r="L93" s="42">
        <v>0</v>
      </c>
      <c r="M93" s="44" t="s">
        <v>5</v>
      </c>
      <c r="O93" s="40">
        <v>0</v>
      </c>
      <c r="P93" s="85">
        <v>0</v>
      </c>
      <c r="Q93" s="101" t="str">
        <f t="shared" si="142"/>
        <v/>
      </c>
      <c r="S93" s="25">
        <f t="shared" si="90"/>
        <v>0</v>
      </c>
      <c r="T93" s="104" t="str">
        <f t="shared" si="137"/>
        <v/>
      </c>
      <c r="U93" s="26">
        <f t="shared" si="91"/>
        <v>0</v>
      </c>
      <c r="W93" s="130">
        <f t="shared" si="138"/>
        <v>0</v>
      </c>
      <c r="X93" s="134">
        <f t="shared" si="139"/>
        <v>0</v>
      </c>
      <c r="Y93" s="134">
        <f t="shared" si="140"/>
        <v>0</v>
      </c>
      <c r="Z93" s="134">
        <f t="shared" si="92"/>
        <v>0</v>
      </c>
      <c r="AA93" s="26">
        <f t="shared" si="141"/>
        <v>0</v>
      </c>
      <c r="AC93" s="130">
        <f t="shared" si="124"/>
        <v>0</v>
      </c>
      <c r="AD93" s="134">
        <f t="shared" si="125"/>
        <v>0</v>
      </c>
      <c r="AE93" s="134">
        <f t="shared" si="126"/>
        <v>0</v>
      </c>
      <c r="AF93" s="134">
        <f t="shared" si="93"/>
        <v>0</v>
      </c>
      <c r="AG93" s="26">
        <f t="shared" si="127"/>
        <v>0</v>
      </c>
      <c r="AI93" s="130">
        <f t="shared" si="94"/>
        <v>0</v>
      </c>
      <c r="AJ93" s="134">
        <f t="shared" si="95"/>
        <v>0</v>
      </c>
      <c r="AK93" s="134">
        <f t="shared" si="96"/>
        <v>0</v>
      </c>
      <c r="AL93" s="134">
        <f t="shared" si="97"/>
        <v>0</v>
      </c>
      <c r="AM93" s="26">
        <f t="shared" si="135"/>
        <v>0</v>
      </c>
      <c r="AO93" s="130">
        <f t="shared" si="98"/>
        <v>0</v>
      </c>
      <c r="AP93" s="134">
        <f t="shared" si="99"/>
        <v>0</v>
      </c>
      <c r="AQ93" s="134">
        <f t="shared" si="100"/>
        <v>0</v>
      </c>
      <c r="AR93" s="134">
        <f t="shared" si="101"/>
        <v>0</v>
      </c>
      <c r="AS93" s="26">
        <f t="shared" si="128"/>
        <v>0</v>
      </c>
      <c r="AU93" s="130">
        <f t="shared" si="102"/>
        <v>0</v>
      </c>
      <c r="AV93" s="134">
        <f t="shared" si="103"/>
        <v>0</v>
      </c>
      <c r="AW93" s="134">
        <f t="shared" si="104"/>
        <v>0</v>
      </c>
      <c r="AX93" s="134">
        <f t="shared" si="105"/>
        <v>0</v>
      </c>
      <c r="AY93" s="26">
        <f t="shared" si="129"/>
        <v>0</v>
      </c>
      <c r="BA93" s="130">
        <f t="shared" si="106"/>
        <v>0</v>
      </c>
      <c r="BB93" s="134">
        <f t="shared" si="107"/>
        <v>0</v>
      </c>
      <c r="BC93" s="134">
        <f t="shared" si="108"/>
        <v>0</v>
      </c>
      <c r="BD93" s="134">
        <f t="shared" si="109"/>
        <v>0</v>
      </c>
      <c r="BE93" s="26">
        <f t="shared" si="130"/>
        <v>0</v>
      </c>
      <c r="BG93" s="130">
        <f t="shared" si="110"/>
        <v>0</v>
      </c>
      <c r="BH93" s="134">
        <f t="shared" si="111"/>
        <v>0</v>
      </c>
      <c r="BI93" s="134">
        <f t="shared" si="112"/>
        <v>0</v>
      </c>
      <c r="BJ93" s="134">
        <f t="shared" si="113"/>
        <v>0</v>
      </c>
      <c r="BK93" s="26">
        <f t="shared" si="131"/>
        <v>0</v>
      </c>
      <c r="BM93" s="130">
        <f t="shared" si="114"/>
        <v>0</v>
      </c>
      <c r="BN93" s="134">
        <f t="shared" si="115"/>
        <v>0</v>
      </c>
      <c r="BO93" s="134">
        <f t="shared" si="116"/>
        <v>0</v>
      </c>
      <c r="BP93" s="134">
        <f t="shared" si="117"/>
        <v>0</v>
      </c>
      <c r="BQ93" s="26">
        <f t="shared" si="132"/>
        <v>0</v>
      </c>
      <c r="BS93" s="130">
        <f t="shared" si="118"/>
        <v>0</v>
      </c>
      <c r="BT93" s="134">
        <f t="shared" si="119"/>
        <v>0</v>
      </c>
      <c r="BU93" s="134">
        <f t="shared" si="120"/>
        <v>0</v>
      </c>
      <c r="BV93" s="134">
        <f t="shared" si="121"/>
        <v>0</v>
      </c>
      <c r="BW93" s="26">
        <f t="shared" si="133"/>
        <v>0</v>
      </c>
      <c r="BY93" s="94">
        <f t="shared" si="122"/>
        <v>0</v>
      </c>
      <c r="BZ93" s="95">
        <f t="shared" si="123"/>
        <v>0</v>
      </c>
      <c r="CA93" s="96">
        <f t="shared" si="136"/>
        <v>0</v>
      </c>
    </row>
    <row r="94" spans="2:79" ht="13.2" customHeight="1" x14ac:dyDescent="0.25">
      <c r="B94" s="125" t="s">
        <v>5</v>
      </c>
      <c r="C94" s="125" t="s">
        <v>5</v>
      </c>
      <c r="D94" s="125" t="s">
        <v>5</v>
      </c>
      <c r="E94" s="125" t="s">
        <v>5</v>
      </c>
      <c r="F94" s="125" t="s">
        <v>5</v>
      </c>
      <c r="G94" s="51" t="s">
        <v>24</v>
      </c>
      <c r="H94" s="40">
        <v>0</v>
      </c>
      <c r="I94" s="15">
        <f t="shared" si="134"/>
        <v>0</v>
      </c>
      <c r="J94" s="42">
        <v>0</v>
      </c>
      <c r="K94" s="40">
        <v>0</v>
      </c>
      <c r="L94" s="42">
        <v>0</v>
      </c>
      <c r="M94" s="44" t="s">
        <v>5</v>
      </c>
      <c r="O94" s="40">
        <v>0</v>
      </c>
      <c r="P94" s="85">
        <v>0</v>
      </c>
      <c r="Q94" s="101" t="str">
        <f t="shared" si="142"/>
        <v/>
      </c>
      <c r="S94" s="25">
        <f t="shared" si="90"/>
        <v>0</v>
      </c>
      <c r="T94" s="104" t="str">
        <f t="shared" si="137"/>
        <v/>
      </c>
      <c r="U94" s="26">
        <f t="shared" si="91"/>
        <v>0</v>
      </c>
      <c r="W94" s="130">
        <f t="shared" si="138"/>
        <v>0</v>
      </c>
      <c r="X94" s="134">
        <f t="shared" si="139"/>
        <v>0</v>
      </c>
      <c r="Y94" s="134">
        <f t="shared" si="140"/>
        <v>0</v>
      </c>
      <c r="Z94" s="134">
        <f t="shared" si="92"/>
        <v>0</v>
      </c>
      <c r="AA94" s="26">
        <f t="shared" si="141"/>
        <v>0</v>
      </c>
      <c r="AC94" s="130">
        <f t="shared" si="124"/>
        <v>0</v>
      </c>
      <c r="AD94" s="134">
        <f t="shared" si="125"/>
        <v>0</v>
      </c>
      <c r="AE94" s="134">
        <f t="shared" si="126"/>
        <v>0</v>
      </c>
      <c r="AF94" s="134">
        <f t="shared" si="93"/>
        <v>0</v>
      </c>
      <c r="AG94" s="26">
        <f t="shared" si="127"/>
        <v>0</v>
      </c>
      <c r="AI94" s="130">
        <f t="shared" si="94"/>
        <v>0</v>
      </c>
      <c r="AJ94" s="134">
        <f t="shared" si="95"/>
        <v>0</v>
      </c>
      <c r="AK94" s="134">
        <f t="shared" si="96"/>
        <v>0</v>
      </c>
      <c r="AL94" s="134">
        <f t="shared" si="97"/>
        <v>0</v>
      </c>
      <c r="AM94" s="26">
        <f t="shared" si="135"/>
        <v>0</v>
      </c>
      <c r="AO94" s="130">
        <f t="shared" si="98"/>
        <v>0</v>
      </c>
      <c r="AP94" s="134">
        <f t="shared" si="99"/>
        <v>0</v>
      </c>
      <c r="AQ94" s="134">
        <f t="shared" si="100"/>
        <v>0</v>
      </c>
      <c r="AR94" s="134">
        <f t="shared" si="101"/>
        <v>0</v>
      </c>
      <c r="AS94" s="26">
        <f t="shared" si="128"/>
        <v>0</v>
      </c>
      <c r="AU94" s="130">
        <f t="shared" si="102"/>
        <v>0</v>
      </c>
      <c r="AV94" s="134">
        <f t="shared" si="103"/>
        <v>0</v>
      </c>
      <c r="AW94" s="134">
        <f t="shared" si="104"/>
        <v>0</v>
      </c>
      <c r="AX94" s="134">
        <f t="shared" si="105"/>
        <v>0</v>
      </c>
      <c r="AY94" s="26">
        <f t="shared" si="129"/>
        <v>0</v>
      </c>
      <c r="BA94" s="130">
        <f t="shared" si="106"/>
        <v>0</v>
      </c>
      <c r="BB94" s="134">
        <f t="shared" si="107"/>
        <v>0</v>
      </c>
      <c r="BC94" s="134">
        <f t="shared" si="108"/>
        <v>0</v>
      </c>
      <c r="BD94" s="134">
        <f t="shared" si="109"/>
        <v>0</v>
      </c>
      <c r="BE94" s="26">
        <f t="shared" si="130"/>
        <v>0</v>
      </c>
      <c r="BG94" s="130">
        <f t="shared" si="110"/>
        <v>0</v>
      </c>
      <c r="BH94" s="134">
        <f t="shared" si="111"/>
        <v>0</v>
      </c>
      <c r="BI94" s="134">
        <f t="shared" si="112"/>
        <v>0</v>
      </c>
      <c r="BJ94" s="134">
        <f t="shared" si="113"/>
        <v>0</v>
      </c>
      <c r="BK94" s="26">
        <f t="shared" si="131"/>
        <v>0</v>
      </c>
      <c r="BM94" s="130">
        <f t="shared" si="114"/>
        <v>0</v>
      </c>
      <c r="BN94" s="134">
        <f t="shared" si="115"/>
        <v>0</v>
      </c>
      <c r="BO94" s="134">
        <f t="shared" si="116"/>
        <v>0</v>
      </c>
      <c r="BP94" s="134">
        <f t="shared" si="117"/>
        <v>0</v>
      </c>
      <c r="BQ94" s="26">
        <f t="shared" si="132"/>
        <v>0</v>
      </c>
      <c r="BS94" s="130">
        <f t="shared" si="118"/>
        <v>0</v>
      </c>
      <c r="BT94" s="134">
        <f t="shared" si="119"/>
        <v>0</v>
      </c>
      <c r="BU94" s="134">
        <f t="shared" si="120"/>
        <v>0</v>
      </c>
      <c r="BV94" s="134">
        <f t="shared" si="121"/>
        <v>0</v>
      </c>
      <c r="BW94" s="26">
        <f t="shared" si="133"/>
        <v>0</v>
      </c>
      <c r="BY94" s="94">
        <f t="shared" si="122"/>
        <v>0</v>
      </c>
      <c r="BZ94" s="95">
        <f t="shared" si="123"/>
        <v>0</v>
      </c>
      <c r="CA94" s="96">
        <f t="shared" si="136"/>
        <v>0</v>
      </c>
    </row>
    <row r="95" spans="2:79" ht="13.2" customHeight="1" x14ac:dyDescent="0.25">
      <c r="B95" s="125" t="s">
        <v>5</v>
      </c>
      <c r="C95" s="125" t="s">
        <v>5</v>
      </c>
      <c r="D95" s="125" t="s">
        <v>5</v>
      </c>
      <c r="E95" s="125" t="s">
        <v>5</v>
      </c>
      <c r="F95" s="125" t="s">
        <v>5</v>
      </c>
      <c r="G95" s="51" t="s">
        <v>24</v>
      </c>
      <c r="H95" s="40">
        <v>0</v>
      </c>
      <c r="I95" s="15">
        <f t="shared" si="134"/>
        <v>0</v>
      </c>
      <c r="J95" s="42">
        <v>0</v>
      </c>
      <c r="K95" s="40">
        <v>0</v>
      </c>
      <c r="L95" s="42">
        <v>0</v>
      </c>
      <c r="M95" s="44" t="s">
        <v>5</v>
      </c>
      <c r="O95" s="40">
        <v>0</v>
      </c>
      <c r="P95" s="85">
        <v>0</v>
      </c>
      <c r="Q95" s="101" t="str">
        <f t="shared" si="142"/>
        <v/>
      </c>
      <c r="S95" s="25">
        <f t="shared" si="90"/>
        <v>0</v>
      </c>
      <c r="T95" s="104" t="str">
        <f t="shared" si="137"/>
        <v/>
      </c>
      <c r="U95" s="26">
        <f t="shared" si="91"/>
        <v>0</v>
      </c>
      <c r="W95" s="130">
        <f t="shared" si="138"/>
        <v>0</v>
      </c>
      <c r="X95" s="134">
        <f t="shared" si="139"/>
        <v>0</v>
      </c>
      <c r="Y95" s="134">
        <f t="shared" si="140"/>
        <v>0</v>
      </c>
      <c r="Z95" s="134">
        <f t="shared" si="92"/>
        <v>0</v>
      </c>
      <c r="AA95" s="26">
        <f t="shared" si="141"/>
        <v>0</v>
      </c>
      <c r="AC95" s="130">
        <f t="shared" si="124"/>
        <v>0</v>
      </c>
      <c r="AD95" s="134">
        <f t="shared" si="125"/>
        <v>0</v>
      </c>
      <c r="AE95" s="134">
        <f t="shared" si="126"/>
        <v>0</v>
      </c>
      <c r="AF95" s="134">
        <f t="shared" si="93"/>
        <v>0</v>
      </c>
      <c r="AG95" s="26">
        <f t="shared" si="127"/>
        <v>0</v>
      </c>
      <c r="AI95" s="130">
        <f t="shared" si="94"/>
        <v>0</v>
      </c>
      <c r="AJ95" s="134">
        <f t="shared" si="95"/>
        <v>0</v>
      </c>
      <c r="AK95" s="134">
        <f t="shared" si="96"/>
        <v>0</v>
      </c>
      <c r="AL95" s="134">
        <f t="shared" si="97"/>
        <v>0</v>
      </c>
      <c r="AM95" s="26">
        <f t="shared" si="135"/>
        <v>0</v>
      </c>
      <c r="AO95" s="130">
        <f t="shared" si="98"/>
        <v>0</v>
      </c>
      <c r="AP95" s="134">
        <f t="shared" si="99"/>
        <v>0</v>
      </c>
      <c r="AQ95" s="134">
        <f t="shared" si="100"/>
        <v>0</v>
      </c>
      <c r="AR95" s="134">
        <f t="shared" si="101"/>
        <v>0</v>
      </c>
      <c r="AS95" s="26">
        <f t="shared" si="128"/>
        <v>0</v>
      </c>
      <c r="AU95" s="130">
        <f t="shared" si="102"/>
        <v>0</v>
      </c>
      <c r="AV95" s="134">
        <f t="shared" si="103"/>
        <v>0</v>
      </c>
      <c r="AW95" s="134">
        <f t="shared" si="104"/>
        <v>0</v>
      </c>
      <c r="AX95" s="134">
        <f t="shared" si="105"/>
        <v>0</v>
      </c>
      <c r="AY95" s="26">
        <f t="shared" si="129"/>
        <v>0</v>
      </c>
      <c r="BA95" s="130">
        <f t="shared" si="106"/>
        <v>0</v>
      </c>
      <c r="BB95" s="134">
        <f t="shared" si="107"/>
        <v>0</v>
      </c>
      <c r="BC95" s="134">
        <f t="shared" si="108"/>
        <v>0</v>
      </c>
      <c r="BD95" s="134">
        <f t="shared" si="109"/>
        <v>0</v>
      </c>
      <c r="BE95" s="26">
        <f t="shared" si="130"/>
        <v>0</v>
      </c>
      <c r="BG95" s="130">
        <f t="shared" si="110"/>
        <v>0</v>
      </c>
      <c r="BH95" s="134">
        <f t="shared" si="111"/>
        <v>0</v>
      </c>
      <c r="BI95" s="134">
        <f t="shared" si="112"/>
        <v>0</v>
      </c>
      <c r="BJ95" s="134">
        <f t="shared" si="113"/>
        <v>0</v>
      </c>
      <c r="BK95" s="26">
        <f t="shared" si="131"/>
        <v>0</v>
      </c>
      <c r="BM95" s="130">
        <f t="shared" si="114"/>
        <v>0</v>
      </c>
      <c r="BN95" s="134">
        <f t="shared" si="115"/>
        <v>0</v>
      </c>
      <c r="BO95" s="134">
        <f t="shared" si="116"/>
        <v>0</v>
      </c>
      <c r="BP95" s="134">
        <f t="shared" si="117"/>
        <v>0</v>
      </c>
      <c r="BQ95" s="26">
        <f t="shared" si="132"/>
        <v>0</v>
      </c>
      <c r="BS95" s="130">
        <f t="shared" si="118"/>
        <v>0</v>
      </c>
      <c r="BT95" s="134">
        <f t="shared" si="119"/>
        <v>0</v>
      </c>
      <c r="BU95" s="134">
        <f t="shared" si="120"/>
        <v>0</v>
      </c>
      <c r="BV95" s="134">
        <f t="shared" si="121"/>
        <v>0</v>
      </c>
      <c r="BW95" s="26">
        <f t="shared" si="133"/>
        <v>0</v>
      </c>
      <c r="BY95" s="94">
        <f t="shared" si="122"/>
        <v>0</v>
      </c>
      <c r="BZ95" s="95">
        <f t="shared" si="123"/>
        <v>0</v>
      </c>
      <c r="CA95" s="96">
        <f t="shared" si="136"/>
        <v>0</v>
      </c>
    </row>
    <row r="96" spans="2:79" ht="13.2" customHeight="1" x14ac:dyDescent="0.25">
      <c r="B96" s="125" t="s">
        <v>5</v>
      </c>
      <c r="C96" s="125" t="s">
        <v>5</v>
      </c>
      <c r="D96" s="125" t="s">
        <v>5</v>
      </c>
      <c r="E96" s="125" t="s">
        <v>5</v>
      </c>
      <c r="F96" s="125" t="s">
        <v>5</v>
      </c>
      <c r="G96" s="51" t="s">
        <v>24</v>
      </c>
      <c r="H96" s="40">
        <v>0</v>
      </c>
      <c r="I96" s="15">
        <f t="shared" si="134"/>
        <v>0</v>
      </c>
      <c r="J96" s="42">
        <v>0</v>
      </c>
      <c r="K96" s="40">
        <v>0</v>
      </c>
      <c r="L96" s="42">
        <v>0</v>
      </c>
      <c r="M96" s="44" t="s">
        <v>5</v>
      </c>
      <c r="O96" s="40">
        <v>0</v>
      </c>
      <c r="P96" s="85">
        <v>0</v>
      </c>
      <c r="Q96" s="101" t="str">
        <f t="shared" si="142"/>
        <v/>
      </c>
      <c r="S96" s="25">
        <f t="shared" si="90"/>
        <v>0</v>
      </c>
      <c r="T96" s="104" t="str">
        <f t="shared" si="137"/>
        <v/>
      </c>
      <c r="U96" s="26">
        <f t="shared" si="91"/>
        <v>0</v>
      </c>
      <c r="W96" s="130">
        <f t="shared" si="138"/>
        <v>0</v>
      </c>
      <c r="X96" s="134">
        <f t="shared" si="139"/>
        <v>0</v>
      </c>
      <c r="Y96" s="134">
        <f t="shared" si="140"/>
        <v>0</v>
      </c>
      <c r="Z96" s="134">
        <f t="shared" si="92"/>
        <v>0</v>
      </c>
      <c r="AA96" s="26">
        <f t="shared" si="141"/>
        <v>0</v>
      </c>
      <c r="AC96" s="130">
        <f t="shared" si="124"/>
        <v>0</v>
      </c>
      <c r="AD96" s="134">
        <f t="shared" si="125"/>
        <v>0</v>
      </c>
      <c r="AE96" s="134">
        <f t="shared" si="126"/>
        <v>0</v>
      </c>
      <c r="AF96" s="134">
        <f t="shared" si="93"/>
        <v>0</v>
      </c>
      <c r="AG96" s="26">
        <f t="shared" si="127"/>
        <v>0</v>
      </c>
      <c r="AI96" s="130">
        <f t="shared" si="94"/>
        <v>0</v>
      </c>
      <c r="AJ96" s="134">
        <f t="shared" si="95"/>
        <v>0</v>
      </c>
      <c r="AK96" s="134">
        <f t="shared" si="96"/>
        <v>0</v>
      </c>
      <c r="AL96" s="134">
        <f t="shared" si="97"/>
        <v>0</v>
      </c>
      <c r="AM96" s="26">
        <f t="shared" si="135"/>
        <v>0</v>
      </c>
      <c r="AO96" s="130">
        <f t="shared" si="98"/>
        <v>0</v>
      </c>
      <c r="AP96" s="134">
        <f t="shared" si="99"/>
        <v>0</v>
      </c>
      <c r="AQ96" s="134">
        <f t="shared" si="100"/>
        <v>0</v>
      </c>
      <c r="AR96" s="134">
        <f t="shared" si="101"/>
        <v>0</v>
      </c>
      <c r="AS96" s="26">
        <f t="shared" si="128"/>
        <v>0</v>
      </c>
      <c r="AU96" s="130">
        <f t="shared" si="102"/>
        <v>0</v>
      </c>
      <c r="AV96" s="134">
        <f t="shared" si="103"/>
        <v>0</v>
      </c>
      <c r="AW96" s="134">
        <f t="shared" si="104"/>
        <v>0</v>
      </c>
      <c r="AX96" s="134">
        <f t="shared" si="105"/>
        <v>0</v>
      </c>
      <c r="AY96" s="26">
        <f t="shared" si="129"/>
        <v>0</v>
      </c>
      <c r="BA96" s="130">
        <f t="shared" si="106"/>
        <v>0</v>
      </c>
      <c r="BB96" s="134">
        <f t="shared" si="107"/>
        <v>0</v>
      </c>
      <c r="BC96" s="134">
        <f t="shared" si="108"/>
        <v>0</v>
      </c>
      <c r="BD96" s="134">
        <f t="shared" si="109"/>
        <v>0</v>
      </c>
      <c r="BE96" s="26">
        <f t="shared" si="130"/>
        <v>0</v>
      </c>
      <c r="BG96" s="130">
        <f t="shared" si="110"/>
        <v>0</v>
      </c>
      <c r="BH96" s="134">
        <f t="shared" si="111"/>
        <v>0</v>
      </c>
      <c r="BI96" s="134">
        <f t="shared" si="112"/>
        <v>0</v>
      </c>
      <c r="BJ96" s="134">
        <f t="shared" si="113"/>
        <v>0</v>
      </c>
      <c r="BK96" s="26">
        <f t="shared" si="131"/>
        <v>0</v>
      </c>
      <c r="BM96" s="130">
        <f t="shared" si="114"/>
        <v>0</v>
      </c>
      <c r="BN96" s="134">
        <f t="shared" si="115"/>
        <v>0</v>
      </c>
      <c r="BO96" s="134">
        <f t="shared" si="116"/>
        <v>0</v>
      </c>
      <c r="BP96" s="134">
        <f t="shared" si="117"/>
        <v>0</v>
      </c>
      <c r="BQ96" s="26">
        <f t="shared" si="132"/>
        <v>0</v>
      </c>
      <c r="BS96" s="130">
        <f t="shared" si="118"/>
        <v>0</v>
      </c>
      <c r="BT96" s="134">
        <f t="shared" si="119"/>
        <v>0</v>
      </c>
      <c r="BU96" s="134">
        <f t="shared" si="120"/>
        <v>0</v>
      </c>
      <c r="BV96" s="134">
        <f t="shared" si="121"/>
        <v>0</v>
      </c>
      <c r="BW96" s="26">
        <f t="shared" si="133"/>
        <v>0</v>
      </c>
      <c r="BY96" s="94">
        <f t="shared" si="122"/>
        <v>0</v>
      </c>
      <c r="BZ96" s="95">
        <f t="shared" si="123"/>
        <v>0</v>
      </c>
      <c r="CA96" s="96">
        <f t="shared" si="136"/>
        <v>0</v>
      </c>
    </row>
    <row r="97" spans="2:79" ht="13.2" customHeight="1" x14ac:dyDescent="0.25">
      <c r="B97" s="125" t="s">
        <v>5</v>
      </c>
      <c r="C97" s="125" t="s">
        <v>5</v>
      </c>
      <c r="D97" s="125" t="s">
        <v>5</v>
      </c>
      <c r="E97" s="125" t="s">
        <v>5</v>
      </c>
      <c r="F97" s="125" t="s">
        <v>5</v>
      </c>
      <c r="G97" s="51" t="s">
        <v>24</v>
      </c>
      <c r="H97" s="40">
        <v>0</v>
      </c>
      <c r="I97" s="15">
        <f t="shared" si="134"/>
        <v>0</v>
      </c>
      <c r="J97" s="42">
        <v>0</v>
      </c>
      <c r="K97" s="40">
        <v>0</v>
      </c>
      <c r="L97" s="42">
        <v>0</v>
      </c>
      <c r="M97" s="44" t="s">
        <v>5</v>
      </c>
      <c r="O97" s="40">
        <v>0</v>
      </c>
      <c r="P97" s="85">
        <v>0</v>
      </c>
      <c r="Q97" s="101" t="str">
        <f t="shared" si="142"/>
        <v/>
      </c>
      <c r="S97" s="25">
        <f t="shared" si="90"/>
        <v>0</v>
      </c>
      <c r="T97" s="104" t="str">
        <f t="shared" si="137"/>
        <v/>
      </c>
      <c r="U97" s="26">
        <f t="shared" si="91"/>
        <v>0</v>
      </c>
      <c r="W97" s="130">
        <f t="shared" si="138"/>
        <v>0</v>
      </c>
      <c r="X97" s="134">
        <f t="shared" si="139"/>
        <v>0</v>
      </c>
      <c r="Y97" s="134">
        <f t="shared" si="140"/>
        <v>0</v>
      </c>
      <c r="Z97" s="134">
        <f t="shared" si="92"/>
        <v>0</v>
      </c>
      <c r="AA97" s="26">
        <f t="shared" si="141"/>
        <v>0</v>
      </c>
      <c r="AC97" s="130">
        <f t="shared" si="124"/>
        <v>0</v>
      </c>
      <c r="AD97" s="134">
        <f t="shared" si="125"/>
        <v>0</v>
      </c>
      <c r="AE97" s="134">
        <f t="shared" si="126"/>
        <v>0</v>
      </c>
      <c r="AF97" s="134">
        <f t="shared" si="93"/>
        <v>0</v>
      </c>
      <c r="AG97" s="26">
        <f t="shared" si="127"/>
        <v>0</v>
      </c>
      <c r="AI97" s="130">
        <f t="shared" si="94"/>
        <v>0</v>
      </c>
      <c r="AJ97" s="134">
        <f t="shared" si="95"/>
        <v>0</v>
      </c>
      <c r="AK97" s="134">
        <f t="shared" si="96"/>
        <v>0</v>
      </c>
      <c r="AL97" s="134">
        <f t="shared" si="97"/>
        <v>0</v>
      </c>
      <c r="AM97" s="26">
        <f t="shared" si="135"/>
        <v>0</v>
      </c>
      <c r="AO97" s="130">
        <f t="shared" si="98"/>
        <v>0</v>
      </c>
      <c r="AP97" s="134">
        <f t="shared" si="99"/>
        <v>0</v>
      </c>
      <c r="AQ97" s="134">
        <f t="shared" si="100"/>
        <v>0</v>
      </c>
      <c r="AR97" s="134">
        <f t="shared" si="101"/>
        <v>0</v>
      </c>
      <c r="AS97" s="26">
        <f t="shared" si="128"/>
        <v>0</v>
      </c>
      <c r="AU97" s="130">
        <f t="shared" si="102"/>
        <v>0</v>
      </c>
      <c r="AV97" s="134">
        <f t="shared" si="103"/>
        <v>0</v>
      </c>
      <c r="AW97" s="134">
        <f t="shared" si="104"/>
        <v>0</v>
      </c>
      <c r="AX97" s="134">
        <f t="shared" si="105"/>
        <v>0</v>
      </c>
      <c r="AY97" s="26">
        <f t="shared" si="129"/>
        <v>0</v>
      </c>
      <c r="BA97" s="130">
        <f t="shared" si="106"/>
        <v>0</v>
      </c>
      <c r="BB97" s="134">
        <f t="shared" si="107"/>
        <v>0</v>
      </c>
      <c r="BC97" s="134">
        <f t="shared" si="108"/>
        <v>0</v>
      </c>
      <c r="BD97" s="134">
        <f t="shared" si="109"/>
        <v>0</v>
      </c>
      <c r="BE97" s="26">
        <f t="shared" si="130"/>
        <v>0</v>
      </c>
      <c r="BG97" s="130">
        <f t="shared" si="110"/>
        <v>0</v>
      </c>
      <c r="BH97" s="134">
        <f t="shared" si="111"/>
        <v>0</v>
      </c>
      <c r="BI97" s="134">
        <f t="shared" si="112"/>
        <v>0</v>
      </c>
      <c r="BJ97" s="134">
        <f t="shared" si="113"/>
        <v>0</v>
      </c>
      <c r="BK97" s="26">
        <f t="shared" si="131"/>
        <v>0</v>
      </c>
      <c r="BM97" s="130">
        <f t="shared" si="114"/>
        <v>0</v>
      </c>
      <c r="BN97" s="134">
        <f t="shared" si="115"/>
        <v>0</v>
      </c>
      <c r="BO97" s="134">
        <f t="shared" si="116"/>
        <v>0</v>
      </c>
      <c r="BP97" s="134">
        <f t="shared" si="117"/>
        <v>0</v>
      </c>
      <c r="BQ97" s="26">
        <f t="shared" si="132"/>
        <v>0</v>
      </c>
      <c r="BS97" s="130">
        <f t="shared" si="118"/>
        <v>0</v>
      </c>
      <c r="BT97" s="134">
        <f t="shared" si="119"/>
        <v>0</v>
      </c>
      <c r="BU97" s="134">
        <f t="shared" si="120"/>
        <v>0</v>
      </c>
      <c r="BV97" s="134">
        <f t="shared" si="121"/>
        <v>0</v>
      </c>
      <c r="BW97" s="26">
        <f t="shared" si="133"/>
        <v>0</v>
      </c>
      <c r="BY97" s="94">
        <f t="shared" si="122"/>
        <v>0</v>
      </c>
      <c r="BZ97" s="95">
        <f t="shared" si="123"/>
        <v>0</v>
      </c>
      <c r="CA97" s="96">
        <f t="shared" si="136"/>
        <v>0</v>
      </c>
    </row>
    <row r="98" spans="2:79" ht="13.2" customHeight="1" x14ac:dyDescent="0.25">
      <c r="B98" s="125" t="s">
        <v>5</v>
      </c>
      <c r="C98" s="125" t="s">
        <v>5</v>
      </c>
      <c r="D98" s="125" t="s">
        <v>5</v>
      </c>
      <c r="E98" s="125" t="s">
        <v>5</v>
      </c>
      <c r="F98" s="125" t="s">
        <v>5</v>
      </c>
      <c r="G98" s="51" t="s">
        <v>24</v>
      </c>
      <c r="H98" s="40">
        <v>0</v>
      </c>
      <c r="I98" s="15">
        <f t="shared" si="134"/>
        <v>0</v>
      </c>
      <c r="J98" s="42">
        <v>0</v>
      </c>
      <c r="K98" s="40">
        <v>0</v>
      </c>
      <c r="L98" s="42">
        <v>0</v>
      </c>
      <c r="M98" s="44" t="s">
        <v>5</v>
      </c>
      <c r="O98" s="40">
        <v>0</v>
      </c>
      <c r="P98" s="85">
        <v>0</v>
      </c>
      <c r="Q98" s="101" t="str">
        <f t="shared" si="142"/>
        <v/>
      </c>
      <c r="S98" s="25">
        <f t="shared" si="90"/>
        <v>0</v>
      </c>
      <c r="T98" s="104" t="str">
        <f t="shared" si="137"/>
        <v/>
      </c>
      <c r="U98" s="26">
        <f t="shared" si="91"/>
        <v>0</v>
      </c>
      <c r="W98" s="130">
        <f t="shared" si="138"/>
        <v>0</v>
      </c>
      <c r="X98" s="134">
        <f t="shared" si="139"/>
        <v>0</v>
      </c>
      <c r="Y98" s="134">
        <f t="shared" si="140"/>
        <v>0</v>
      </c>
      <c r="Z98" s="134">
        <f t="shared" si="92"/>
        <v>0</v>
      </c>
      <c r="AA98" s="26">
        <f t="shared" si="141"/>
        <v>0</v>
      </c>
      <c r="AC98" s="130">
        <f t="shared" si="124"/>
        <v>0</v>
      </c>
      <c r="AD98" s="134">
        <f t="shared" si="125"/>
        <v>0</v>
      </c>
      <c r="AE98" s="134">
        <f t="shared" si="126"/>
        <v>0</v>
      </c>
      <c r="AF98" s="134">
        <f t="shared" si="93"/>
        <v>0</v>
      </c>
      <c r="AG98" s="26">
        <f t="shared" si="127"/>
        <v>0</v>
      </c>
      <c r="AI98" s="130">
        <f t="shared" si="94"/>
        <v>0</v>
      </c>
      <c r="AJ98" s="134">
        <f t="shared" si="95"/>
        <v>0</v>
      </c>
      <c r="AK98" s="134">
        <f t="shared" si="96"/>
        <v>0</v>
      </c>
      <c r="AL98" s="134">
        <f t="shared" si="97"/>
        <v>0</v>
      </c>
      <c r="AM98" s="26">
        <f t="shared" si="135"/>
        <v>0</v>
      </c>
      <c r="AO98" s="130">
        <f t="shared" si="98"/>
        <v>0</v>
      </c>
      <c r="AP98" s="134">
        <f t="shared" si="99"/>
        <v>0</v>
      </c>
      <c r="AQ98" s="134">
        <f t="shared" si="100"/>
        <v>0</v>
      </c>
      <c r="AR98" s="134">
        <f t="shared" si="101"/>
        <v>0</v>
      </c>
      <c r="AS98" s="26">
        <f t="shared" si="128"/>
        <v>0</v>
      </c>
      <c r="AU98" s="130">
        <f t="shared" si="102"/>
        <v>0</v>
      </c>
      <c r="AV98" s="134">
        <f t="shared" si="103"/>
        <v>0</v>
      </c>
      <c r="AW98" s="134">
        <f t="shared" si="104"/>
        <v>0</v>
      </c>
      <c r="AX98" s="134">
        <f t="shared" si="105"/>
        <v>0</v>
      </c>
      <c r="AY98" s="26">
        <f t="shared" si="129"/>
        <v>0</v>
      </c>
      <c r="BA98" s="130">
        <f t="shared" si="106"/>
        <v>0</v>
      </c>
      <c r="BB98" s="134">
        <f t="shared" si="107"/>
        <v>0</v>
      </c>
      <c r="BC98" s="134">
        <f t="shared" si="108"/>
        <v>0</v>
      </c>
      <c r="BD98" s="134">
        <f t="shared" si="109"/>
        <v>0</v>
      </c>
      <c r="BE98" s="26">
        <f t="shared" si="130"/>
        <v>0</v>
      </c>
      <c r="BG98" s="130">
        <f t="shared" si="110"/>
        <v>0</v>
      </c>
      <c r="BH98" s="134">
        <f t="shared" si="111"/>
        <v>0</v>
      </c>
      <c r="BI98" s="134">
        <f t="shared" si="112"/>
        <v>0</v>
      </c>
      <c r="BJ98" s="134">
        <f t="shared" si="113"/>
        <v>0</v>
      </c>
      <c r="BK98" s="26">
        <f t="shared" si="131"/>
        <v>0</v>
      </c>
      <c r="BM98" s="130">
        <f t="shared" si="114"/>
        <v>0</v>
      </c>
      <c r="BN98" s="134">
        <f t="shared" si="115"/>
        <v>0</v>
      </c>
      <c r="BO98" s="134">
        <f t="shared" si="116"/>
        <v>0</v>
      </c>
      <c r="BP98" s="134">
        <f t="shared" si="117"/>
        <v>0</v>
      </c>
      <c r="BQ98" s="26">
        <f t="shared" si="132"/>
        <v>0</v>
      </c>
      <c r="BS98" s="130">
        <f t="shared" si="118"/>
        <v>0</v>
      </c>
      <c r="BT98" s="134">
        <f t="shared" si="119"/>
        <v>0</v>
      </c>
      <c r="BU98" s="134">
        <f t="shared" si="120"/>
        <v>0</v>
      </c>
      <c r="BV98" s="134">
        <f t="shared" si="121"/>
        <v>0</v>
      </c>
      <c r="BW98" s="26">
        <f t="shared" si="133"/>
        <v>0</v>
      </c>
      <c r="BY98" s="94">
        <f t="shared" si="122"/>
        <v>0</v>
      </c>
      <c r="BZ98" s="95">
        <f t="shared" si="123"/>
        <v>0</v>
      </c>
      <c r="CA98" s="96">
        <f t="shared" si="136"/>
        <v>0</v>
      </c>
    </row>
    <row r="99" spans="2:79" ht="13.2" customHeight="1" x14ac:dyDescent="0.25">
      <c r="B99" s="125" t="s">
        <v>5</v>
      </c>
      <c r="C99" s="125" t="s">
        <v>5</v>
      </c>
      <c r="D99" s="125" t="s">
        <v>5</v>
      </c>
      <c r="E99" s="125" t="s">
        <v>5</v>
      </c>
      <c r="F99" s="125" t="s">
        <v>5</v>
      </c>
      <c r="G99" s="51" t="s">
        <v>24</v>
      </c>
      <c r="H99" s="40">
        <v>0</v>
      </c>
      <c r="I99" s="15">
        <f t="shared" si="134"/>
        <v>0</v>
      </c>
      <c r="J99" s="42">
        <v>0</v>
      </c>
      <c r="K99" s="40">
        <v>0</v>
      </c>
      <c r="L99" s="42">
        <v>0</v>
      </c>
      <c r="M99" s="44" t="s">
        <v>5</v>
      </c>
      <c r="O99" s="40">
        <v>0</v>
      </c>
      <c r="P99" s="85">
        <v>0</v>
      </c>
      <c r="Q99" s="101" t="str">
        <f t="shared" si="142"/>
        <v/>
      </c>
      <c r="S99" s="25">
        <f t="shared" si="90"/>
        <v>0</v>
      </c>
      <c r="T99" s="104" t="str">
        <f t="shared" si="137"/>
        <v/>
      </c>
      <c r="U99" s="26">
        <f t="shared" si="91"/>
        <v>0</v>
      </c>
      <c r="W99" s="130">
        <f t="shared" si="138"/>
        <v>0</v>
      </c>
      <c r="X99" s="134">
        <f t="shared" si="139"/>
        <v>0</v>
      </c>
      <c r="Y99" s="134">
        <f t="shared" si="140"/>
        <v>0</v>
      </c>
      <c r="Z99" s="134">
        <f t="shared" si="92"/>
        <v>0</v>
      </c>
      <c r="AA99" s="26">
        <f t="shared" si="141"/>
        <v>0</v>
      </c>
      <c r="AC99" s="130">
        <f t="shared" si="124"/>
        <v>0</v>
      </c>
      <c r="AD99" s="134">
        <f t="shared" si="125"/>
        <v>0</v>
      </c>
      <c r="AE99" s="134">
        <f t="shared" si="126"/>
        <v>0</v>
      </c>
      <c r="AF99" s="134">
        <f t="shared" si="93"/>
        <v>0</v>
      </c>
      <c r="AG99" s="26">
        <f t="shared" si="127"/>
        <v>0</v>
      </c>
      <c r="AI99" s="130">
        <f t="shared" si="94"/>
        <v>0</v>
      </c>
      <c r="AJ99" s="134">
        <f t="shared" si="95"/>
        <v>0</v>
      </c>
      <c r="AK99" s="134">
        <f t="shared" si="96"/>
        <v>0</v>
      </c>
      <c r="AL99" s="134">
        <f t="shared" si="97"/>
        <v>0</v>
      </c>
      <c r="AM99" s="26">
        <f t="shared" si="135"/>
        <v>0</v>
      </c>
      <c r="AO99" s="130">
        <f t="shared" si="98"/>
        <v>0</v>
      </c>
      <c r="AP99" s="134">
        <f t="shared" si="99"/>
        <v>0</v>
      </c>
      <c r="AQ99" s="134">
        <f t="shared" si="100"/>
        <v>0</v>
      </c>
      <c r="AR99" s="134">
        <f t="shared" si="101"/>
        <v>0</v>
      </c>
      <c r="AS99" s="26">
        <f t="shared" si="128"/>
        <v>0</v>
      </c>
      <c r="AU99" s="130">
        <f t="shared" si="102"/>
        <v>0</v>
      </c>
      <c r="AV99" s="134">
        <f t="shared" si="103"/>
        <v>0</v>
      </c>
      <c r="AW99" s="134">
        <f t="shared" si="104"/>
        <v>0</v>
      </c>
      <c r="AX99" s="134">
        <f t="shared" si="105"/>
        <v>0</v>
      </c>
      <c r="AY99" s="26">
        <f t="shared" si="129"/>
        <v>0</v>
      </c>
      <c r="BA99" s="130">
        <f t="shared" si="106"/>
        <v>0</v>
      </c>
      <c r="BB99" s="134">
        <f t="shared" si="107"/>
        <v>0</v>
      </c>
      <c r="BC99" s="134">
        <f t="shared" si="108"/>
        <v>0</v>
      </c>
      <c r="BD99" s="134">
        <f t="shared" si="109"/>
        <v>0</v>
      </c>
      <c r="BE99" s="26">
        <f t="shared" si="130"/>
        <v>0</v>
      </c>
      <c r="BG99" s="130">
        <f t="shared" si="110"/>
        <v>0</v>
      </c>
      <c r="BH99" s="134">
        <f t="shared" si="111"/>
        <v>0</v>
      </c>
      <c r="BI99" s="134">
        <f t="shared" si="112"/>
        <v>0</v>
      </c>
      <c r="BJ99" s="134">
        <f t="shared" si="113"/>
        <v>0</v>
      </c>
      <c r="BK99" s="26">
        <f t="shared" si="131"/>
        <v>0</v>
      </c>
      <c r="BM99" s="130">
        <f t="shared" si="114"/>
        <v>0</v>
      </c>
      <c r="BN99" s="134">
        <f t="shared" si="115"/>
        <v>0</v>
      </c>
      <c r="BO99" s="134">
        <f t="shared" si="116"/>
        <v>0</v>
      </c>
      <c r="BP99" s="134">
        <f t="shared" si="117"/>
        <v>0</v>
      </c>
      <c r="BQ99" s="26">
        <f t="shared" si="132"/>
        <v>0</v>
      </c>
      <c r="BS99" s="130">
        <f t="shared" si="118"/>
        <v>0</v>
      </c>
      <c r="BT99" s="134">
        <f t="shared" si="119"/>
        <v>0</v>
      </c>
      <c r="BU99" s="134">
        <f t="shared" si="120"/>
        <v>0</v>
      </c>
      <c r="BV99" s="134">
        <f t="shared" si="121"/>
        <v>0</v>
      </c>
      <c r="BW99" s="26">
        <f t="shared" si="133"/>
        <v>0</v>
      </c>
      <c r="BY99" s="94">
        <f t="shared" si="122"/>
        <v>0</v>
      </c>
      <c r="BZ99" s="95">
        <f t="shared" si="123"/>
        <v>0</v>
      </c>
      <c r="CA99" s="96">
        <f t="shared" si="136"/>
        <v>0</v>
      </c>
    </row>
    <row r="100" spans="2:79" ht="13.2" customHeight="1" x14ac:dyDescent="0.25">
      <c r="B100" s="125" t="s">
        <v>5</v>
      </c>
      <c r="C100" s="125" t="s">
        <v>5</v>
      </c>
      <c r="D100" s="125" t="s">
        <v>5</v>
      </c>
      <c r="E100" s="125" t="s">
        <v>5</v>
      </c>
      <c r="F100" s="125" t="s">
        <v>5</v>
      </c>
      <c r="G100" s="51" t="s">
        <v>24</v>
      </c>
      <c r="H100" s="40">
        <v>0</v>
      </c>
      <c r="I100" s="15">
        <f t="shared" si="134"/>
        <v>0</v>
      </c>
      <c r="J100" s="42">
        <v>0</v>
      </c>
      <c r="K100" s="40">
        <v>0</v>
      </c>
      <c r="L100" s="42">
        <v>0</v>
      </c>
      <c r="M100" s="44" t="s">
        <v>5</v>
      </c>
      <c r="O100" s="40">
        <v>0</v>
      </c>
      <c r="P100" s="85">
        <v>0</v>
      </c>
      <c r="Q100" s="101" t="str">
        <f t="shared" si="142"/>
        <v/>
      </c>
      <c r="S100" s="25">
        <f t="shared" si="90"/>
        <v>0</v>
      </c>
      <c r="T100" s="104" t="str">
        <f t="shared" si="137"/>
        <v/>
      </c>
      <c r="U100" s="26">
        <f t="shared" si="91"/>
        <v>0</v>
      </c>
      <c r="W100" s="130">
        <f t="shared" si="138"/>
        <v>0</v>
      </c>
      <c r="X100" s="134">
        <f t="shared" si="139"/>
        <v>0</v>
      </c>
      <c r="Y100" s="134">
        <f t="shared" si="140"/>
        <v>0</v>
      </c>
      <c r="Z100" s="134">
        <f t="shared" si="92"/>
        <v>0</v>
      </c>
      <c r="AA100" s="26">
        <f t="shared" si="141"/>
        <v>0</v>
      </c>
      <c r="AC100" s="130">
        <f t="shared" si="124"/>
        <v>0</v>
      </c>
      <c r="AD100" s="134">
        <f t="shared" si="125"/>
        <v>0</v>
      </c>
      <c r="AE100" s="134">
        <f t="shared" si="126"/>
        <v>0</v>
      </c>
      <c r="AF100" s="134">
        <f t="shared" si="93"/>
        <v>0</v>
      </c>
      <c r="AG100" s="26">
        <f t="shared" si="127"/>
        <v>0</v>
      </c>
      <c r="AI100" s="130">
        <f t="shared" si="94"/>
        <v>0</v>
      </c>
      <c r="AJ100" s="134">
        <f t="shared" si="95"/>
        <v>0</v>
      </c>
      <c r="AK100" s="134">
        <f t="shared" si="96"/>
        <v>0</v>
      </c>
      <c r="AL100" s="134">
        <f t="shared" si="97"/>
        <v>0</v>
      </c>
      <c r="AM100" s="26">
        <f t="shared" si="135"/>
        <v>0</v>
      </c>
      <c r="AO100" s="130">
        <f t="shared" si="98"/>
        <v>0</v>
      </c>
      <c r="AP100" s="134">
        <f t="shared" si="99"/>
        <v>0</v>
      </c>
      <c r="AQ100" s="134">
        <f t="shared" si="100"/>
        <v>0</v>
      </c>
      <c r="AR100" s="134">
        <f t="shared" si="101"/>
        <v>0</v>
      </c>
      <c r="AS100" s="26">
        <f t="shared" si="128"/>
        <v>0</v>
      </c>
      <c r="AU100" s="130">
        <f t="shared" si="102"/>
        <v>0</v>
      </c>
      <c r="AV100" s="134">
        <f t="shared" si="103"/>
        <v>0</v>
      </c>
      <c r="AW100" s="134">
        <f t="shared" si="104"/>
        <v>0</v>
      </c>
      <c r="AX100" s="134">
        <f t="shared" si="105"/>
        <v>0</v>
      </c>
      <c r="AY100" s="26">
        <f t="shared" si="129"/>
        <v>0</v>
      </c>
      <c r="BA100" s="130">
        <f t="shared" si="106"/>
        <v>0</v>
      </c>
      <c r="BB100" s="134">
        <f t="shared" si="107"/>
        <v>0</v>
      </c>
      <c r="BC100" s="134">
        <f t="shared" si="108"/>
        <v>0</v>
      </c>
      <c r="BD100" s="134">
        <f t="shared" si="109"/>
        <v>0</v>
      </c>
      <c r="BE100" s="26">
        <f t="shared" si="130"/>
        <v>0</v>
      </c>
      <c r="BG100" s="130">
        <f t="shared" si="110"/>
        <v>0</v>
      </c>
      <c r="BH100" s="134">
        <f t="shared" si="111"/>
        <v>0</v>
      </c>
      <c r="BI100" s="134">
        <f t="shared" si="112"/>
        <v>0</v>
      </c>
      <c r="BJ100" s="134">
        <f t="shared" si="113"/>
        <v>0</v>
      </c>
      <c r="BK100" s="26">
        <f t="shared" si="131"/>
        <v>0</v>
      </c>
      <c r="BM100" s="130">
        <f t="shared" si="114"/>
        <v>0</v>
      </c>
      <c r="BN100" s="134">
        <f t="shared" si="115"/>
        <v>0</v>
      </c>
      <c r="BO100" s="134">
        <f t="shared" si="116"/>
        <v>0</v>
      </c>
      <c r="BP100" s="134">
        <f t="shared" si="117"/>
        <v>0</v>
      </c>
      <c r="BQ100" s="26">
        <f t="shared" si="132"/>
        <v>0</v>
      </c>
      <c r="BS100" s="130">
        <f t="shared" si="118"/>
        <v>0</v>
      </c>
      <c r="BT100" s="134">
        <f t="shared" si="119"/>
        <v>0</v>
      </c>
      <c r="BU100" s="134">
        <f t="shared" si="120"/>
        <v>0</v>
      </c>
      <c r="BV100" s="134">
        <f t="shared" si="121"/>
        <v>0</v>
      </c>
      <c r="BW100" s="26">
        <f t="shared" si="133"/>
        <v>0</v>
      </c>
      <c r="BY100" s="94">
        <f t="shared" si="122"/>
        <v>0</v>
      </c>
      <c r="BZ100" s="95">
        <f t="shared" si="123"/>
        <v>0</v>
      </c>
      <c r="CA100" s="96">
        <f t="shared" si="136"/>
        <v>0</v>
      </c>
    </row>
    <row r="101" spans="2:79" ht="13.2" customHeight="1" x14ac:dyDescent="0.25">
      <c r="B101" s="125" t="s">
        <v>5</v>
      </c>
      <c r="C101" s="125" t="s">
        <v>5</v>
      </c>
      <c r="D101" s="125" t="s">
        <v>5</v>
      </c>
      <c r="E101" s="125" t="s">
        <v>5</v>
      </c>
      <c r="F101" s="125" t="s">
        <v>5</v>
      </c>
      <c r="G101" s="51" t="s">
        <v>24</v>
      </c>
      <c r="H101" s="40">
        <v>0</v>
      </c>
      <c r="I101" s="15">
        <f t="shared" si="134"/>
        <v>0</v>
      </c>
      <c r="J101" s="42">
        <v>0</v>
      </c>
      <c r="K101" s="40">
        <v>0</v>
      </c>
      <c r="L101" s="42">
        <v>0</v>
      </c>
      <c r="M101" s="44" t="s">
        <v>5</v>
      </c>
      <c r="O101" s="40">
        <v>0</v>
      </c>
      <c r="P101" s="85">
        <v>0</v>
      </c>
      <c r="Q101" s="101" t="str">
        <f t="shared" si="142"/>
        <v/>
      </c>
      <c r="S101" s="25">
        <f t="shared" si="90"/>
        <v>0</v>
      </c>
      <c r="T101" s="104" t="str">
        <f t="shared" si="137"/>
        <v/>
      </c>
      <c r="U101" s="26">
        <f t="shared" si="91"/>
        <v>0</v>
      </c>
      <c r="W101" s="130">
        <f t="shared" si="138"/>
        <v>0</v>
      </c>
      <c r="X101" s="134">
        <f t="shared" si="139"/>
        <v>0</v>
      </c>
      <c r="Y101" s="134">
        <f t="shared" si="140"/>
        <v>0</v>
      </c>
      <c r="Z101" s="134">
        <f t="shared" si="92"/>
        <v>0</v>
      </c>
      <c r="AA101" s="26">
        <f t="shared" si="141"/>
        <v>0</v>
      </c>
      <c r="AC101" s="130">
        <f t="shared" si="124"/>
        <v>0</v>
      </c>
      <c r="AD101" s="134">
        <f t="shared" si="125"/>
        <v>0</v>
      </c>
      <c r="AE101" s="134">
        <f t="shared" si="126"/>
        <v>0</v>
      </c>
      <c r="AF101" s="134">
        <f t="shared" si="93"/>
        <v>0</v>
      </c>
      <c r="AG101" s="26">
        <f t="shared" si="127"/>
        <v>0</v>
      </c>
      <c r="AI101" s="130">
        <f t="shared" si="94"/>
        <v>0</v>
      </c>
      <c r="AJ101" s="134">
        <f t="shared" si="95"/>
        <v>0</v>
      </c>
      <c r="AK101" s="134">
        <f t="shared" si="96"/>
        <v>0</v>
      </c>
      <c r="AL101" s="134">
        <f t="shared" si="97"/>
        <v>0</v>
      </c>
      <c r="AM101" s="26">
        <f t="shared" si="135"/>
        <v>0</v>
      </c>
      <c r="AO101" s="130">
        <f t="shared" si="98"/>
        <v>0</v>
      </c>
      <c r="AP101" s="134">
        <f t="shared" si="99"/>
        <v>0</v>
      </c>
      <c r="AQ101" s="134">
        <f t="shared" si="100"/>
        <v>0</v>
      </c>
      <c r="AR101" s="134">
        <f t="shared" si="101"/>
        <v>0</v>
      </c>
      <c r="AS101" s="26">
        <f t="shared" si="128"/>
        <v>0</v>
      </c>
      <c r="AU101" s="130">
        <f t="shared" si="102"/>
        <v>0</v>
      </c>
      <c r="AV101" s="134">
        <f t="shared" si="103"/>
        <v>0</v>
      </c>
      <c r="AW101" s="134">
        <f t="shared" si="104"/>
        <v>0</v>
      </c>
      <c r="AX101" s="134">
        <f t="shared" si="105"/>
        <v>0</v>
      </c>
      <c r="AY101" s="26">
        <f t="shared" si="129"/>
        <v>0</v>
      </c>
      <c r="BA101" s="130">
        <f t="shared" si="106"/>
        <v>0</v>
      </c>
      <c r="BB101" s="134">
        <f t="shared" si="107"/>
        <v>0</v>
      </c>
      <c r="BC101" s="134">
        <f t="shared" si="108"/>
        <v>0</v>
      </c>
      <c r="BD101" s="134">
        <f t="shared" si="109"/>
        <v>0</v>
      </c>
      <c r="BE101" s="26">
        <f t="shared" si="130"/>
        <v>0</v>
      </c>
      <c r="BG101" s="130">
        <f t="shared" si="110"/>
        <v>0</v>
      </c>
      <c r="BH101" s="134">
        <f t="shared" si="111"/>
        <v>0</v>
      </c>
      <c r="BI101" s="134">
        <f t="shared" si="112"/>
        <v>0</v>
      </c>
      <c r="BJ101" s="134">
        <f t="shared" si="113"/>
        <v>0</v>
      </c>
      <c r="BK101" s="26">
        <f t="shared" si="131"/>
        <v>0</v>
      </c>
      <c r="BM101" s="130">
        <f t="shared" si="114"/>
        <v>0</v>
      </c>
      <c r="BN101" s="134">
        <f t="shared" si="115"/>
        <v>0</v>
      </c>
      <c r="BO101" s="134">
        <f t="shared" si="116"/>
        <v>0</v>
      </c>
      <c r="BP101" s="134">
        <f t="shared" si="117"/>
        <v>0</v>
      </c>
      <c r="BQ101" s="26">
        <f t="shared" si="132"/>
        <v>0</v>
      </c>
      <c r="BS101" s="130">
        <f t="shared" si="118"/>
        <v>0</v>
      </c>
      <c r="BT101" s="134">
        <f t="shared" si="119"/>
        <v>0</v>
      </c>
      <c r="BU101" s="134">
        <f t="shared" si="120"/>
        <v>0</v>
      </c>
      <c r="BV101" s="134">
        <f t="shared" si="121"/>
        <v>0</v>
      </c>
      <c r="BW101" s="26">
        <f t="shared" si="133"/>
        <v>0</v>
      </c>
      <c r="BY101" s="94">
        <f t="shared" si="122"/>
        <v>0</v>
      </c>
      <c r="BZ101" s="95">
        <f t="shared" si="123"/>
        <v>0</v>
      </c>
      <c r="CA101" s="96">
        <f t="shared" si="136"/>
        <v>0</v>
      </c>
    </row>
    <row r="102" spans="2:79" ht="13.2" customHeight="1" x14ac:dyDescent="0.25">
      <c r="B102" s="125" t="s">
        <v>5</v>
      </c>
      <c r="C102" s="125" t="s">
        <v>5</v>
      </c>
      <c r="D102" s="125" t="s">
        <v>5</v>
      </c>
      <c r="E102" s="125" t="s">
        <v>5</v>
      </c>
      <c r="F102" s="125" t="s">
        <v>5</v>
      </c>
      <c r="G102" s="51" t="s">
        <v>24</v>
      </c>
      <c r="H102" s="40">
        <v>0</v>
      </c>
      <c r="I102" s="15">
        <f t="shared" si="134"/>
        <v>0</v>
      </c>
      <c r="J102" s="42">
        <v>0</v>
      </c>
      <c r="K102" s="40">
        <v>0</v>
      </c>
      <c r="L102" s="42">
        <v>0</v>
      </c>
      <c r="M102" s="44" t="s">
        <v>5</v>
      </c>
      <c r="O102" s="40">
        <v>0</v>
      </c>
      <c r="P102" s="85">
        <v>0</v>
      </c>
      <c r="Q102" s="101" t="str">
        <f t="shared" si="142"/>
        <v/>
      </c>
      <c r="S102" s="25">
        <f t="shared" si="90"/>
        <v>0</v>
      </c>
      <c r="T102" s="104" t="str">
        <f t="shared" si="137"/>
        <v/>
      </c>
      <c r="U102" s="26">
        <f t="shared" si="91"/>
        <v>0</v>
      </c>
      <c r="W102" s="130">
        <f t="shared" si="138"/>
        <v>0</v>
      </c>
      <c r="X102" s="134">
        <f t="shared" si="139"/>
        <v>0</v>
      </c>
      <c r="Y102" s="134">
        <f t="shared" si="140"/>
        <v>0</v>
      </c>
      <c r="Z102" s="134">
        <f t="shared" si="92"/>
        <v>0</v>
      </c>
      <c r="AA102" s="26">
        <f t="shared" si="141"/>
        <v>0</v>
      </c>
      <c r="AC102" s="130">
        <f t="shared" si="124"/>
        <v>0</v>
      </c>
      <c r="AD102" s="134">
        <f t="shared" si="125"/>
        <v>0</v>
      </c>
      <c r="AE102" s="134">
        <f t="shared" si="126"/>
        <v>0</v>
      </c>
      <c r="AF102" s="134">
        <f t="shared" si="93"/>
        <v>0</v>
      </c>
      <c r="AG102" s="26">
        <f t="shared" si="127"/>
        <v>0</v>
      </c>
      <c r="AI102" s="130">
        <f t="shared" si="94"/>
        <v>0</v>
      </c>
      <c r="AJ102" s="134">
        <f t="shared" si="95"/>
        <v>0</v>
      </c>
      <c r="AK102" s="134">
        <f t="shared" si="96"/>
        <v>0</v>
      </c>
      <c r="AL102" s="134">
        <f t="shared" si="97"/>
        <v>0</v>
      </c>
      <c r="AM102" s="26">
        <f t="shared" si="135"/>
        <v>0</v>
      </c>
      <c r="AO102" s="130">
        <f t="shared" si="98"/>
        <v>0</v>
      </c>
      <c r="AP102" s="134">
        <f t="shared" si="99"/>
        <v>0</v>
      </c>
      <c r="AQ102" s="134">
        <f t="shared" si="100"/>
        <v>0</v>
      </c>
      <c r="AR102" s="134">
        <f t="shared" si="101"/>
        <v>0</v>
      </c>
      <c r="AS102" s="26">
        <f t="shared" si="128"/>
        <v>0</v>
      </c>
      <c r="AU102" s="130">
        <f t="shared" si="102"/>
        <v>0</v>
      </c>
      <c r="AV102" s="134">
        <f t="shared" si="103"/>
        <v>0</v>
      </c>
      <c r="AW102" s="134">
        <f t="shared" si="104"/>
        <v>0</v>
      </c>
      <c r="AX102" s="134">
        <f t="shared" si="105"/>
        <v>0</v>
      </c>
      <c r="AY102" s="26">
        <f t="shared" si="129"/>
        <v>0</v>
      </c>
      <c r="BA102" s="130">
        <f t="shared" si="106"/>
        <v>0</v>
      </c>
      <c r="BB102" s="134">
        <f t="shared" si="107"/>
        <v>0</v>
      </c>
      <c r="BC102" s="134">
        <f t="shared" si="108"/>
        <v>0</v>
      </c>
      <c r="BD102" s="134">
        <f t="shared" si="109"/>
        <v>0</v>
      </c>
      <c r="BE102" s="26">
        <f t="shared" si="130"/>
        <v>0</v>
      </c>
      <c r="BG102" s="130">
        <f t="shared" si="110"/>
        <v>0</v>
      </c>
      <c r="BH102" s="134">
        <f t="shared" si="111"/>
        <v>0</v>
      </c>
      <c r="BI102" s="134">
        <f t="shared" si="112"/>
        <v>0</v>
      </c>
      <c r="BJ102" s="134">
        <f t="shared" si="113"/>
        <v>0</v>
      </c>
      <c r="BK102" s="26">
        <f t="shared" si="131"/>
        <v>0</v>
      </c>
      <c r="BM102" s="130">
        <f t="shared" si="114"/>
        <v>0</v>
      </c>
      <c r="BN102" s="134">
        <f t="shared" si="115"/>
        <v>0</v>
      </c>
      <c r="BO102" s="134">
        <f t="shared" si="116"/>
        <v>0</v>
      </c>
      <c r="BP102" s="134">
        <f t="shared" si="117"/>
        <v>0</v>
      </c>
      <c r="BQ102" s="26">
        <f t="shared" si="132"/>
        <v>0</v>
      </c>
      <c r="BS102" s="130">
        <f t="shared" si="118"/>
        <v>0</v>
      </c>
      <c r="BT102" s="134">
        <f t="shared" si="119"/>
        <v>0</v>
      </c>
      <c r="BU102" s="134">
        <f t="shared" si="120"/>
        <v>0</v>
      </c>
      <c r="BV102" s="134">
        <f t="shared" si="121"/>
        <v>0</v>
      </c>
      <c r="BW102" s="26">
        <f t="shared" si="133"/>
        <v>0</v>
      </c>
      <c r="BY102" s="94">
        <f t="shared" si="122"/>
        <v>0</v>
      </c>
      <c r="BZ102" s="95">
        <f t="shared" si="123"/>
        <v>0</v>
      </c>
      <c r="CA102" s="96">
        <f t="shared" si="136"/>
        <v>0</v>
      </c>
    </row>
    <row r="103" spans="2:79" ht="13.2" customHeight="1" x14ac:dyDescent="0.25">
      <c r="B103" s="125" t="s">
        <v>5</v>
      </c>
      <c r="C103" s="125" t="s">
        <v>5</v>
      </c>
      <c r="D103" s="125" t="s">
        <v>5</v>
      </c>
      <c r="E103" s="125" t="s">
        <v>5</v>
      </c>
      <c r="F103" s="125" t="s">
        <v>5</v>
      </c>
      <c r="G103" s="51" t="s">
        <v>24</v>
      </c>
      <c r="H103" s="40">
        <v>0</v>
      </c>
      <c r="I103" s="15">
        <f t="shared" si="134"/>
        <v>0</v>
      </c>
      <c r="J103" s="42">
        <v>0</v>
      </c>
      <c r="K103" s="40">
        <v>0</v>
      </c>
      <c r="L103" s="42">
        <v>0</v>
      </c>
      <c r="M103" s="44" t="s">
        <v>5</v>
      </c>
      <c r="O103" s="40">
        <v>0</v>
      </c>
      <c r="P103" s="85">
        <v>0</v>
      </c>
      <c r="Q103" s="101" t="str">
        <f t="shared" si="142"/>
        <v/>
      </c>
      <c r="S103" s="25">
        <f t="shared" si="90"/>
        <v>0</v>
      </c>
      <c r="T103" s="104" t="str">
        <f t="shared" si="137"/>
        <v/>
      </c>
      <c r="U103" s="26">
        <f t="shared" si="91"/>
        <v>0</v>
      </c>
      <c r="W103" s="130">
        <f t="shared" si="138"/>
        <v>0</v>
      </c>
      <c r="X103" s="134">
        <f t="shared" si="139"/>
        <v>0</v>
      </c>
      <c r="Y103" s="134">
        <f t="shared" si="140"/>
        <v>0</v>
      </c>
      <c r="Z103" s="134">
        <f t="shared" si="92"/>
        <v>0</v>
      </c>
      <c r="AA103" s="26">
        <f t="shared" si="141"/>
        <v>0</v>
      </c>
      <c r="AC103" s="130">
        <f t="shared" si="124"/>
        <v>0</v>
      </c>
      <c r="AD103" s="134">
        <f t="shared" si="125"/>
        <v>0</v>
      </c>
      <c r="AE103" s="134">
        <f t="shared" si="126"/>
        <v>0</v>
      </c>
      <c r="AF103" s="134">
        <f t="shared" si="93"/>
        <v>0</v>
      </c>
      <c r="AG103" s="26">
        <f t="shared" si="127"/>
        <v>0</v>
      </c>
      <c r="AI103" s="130">
        <f t="shared" si="94"/>
        <v>0</v>
      </c>
      <c r="AJ103" s="134">
        <f t="shared" si="95"/>
        <v>0</v>
      </c>
      <c r="AK103" s="134">
        <f t="shared" si="96"/>
        <v>0</v>
      </c>
      <c r="AL103" s="134">
        <f t="shared" si="97"/>
        <v>0</v>
      </c>
      <c r="AM103" s="26">
        <f t="shared" si="135"/>
        <v>0</v>
      </c>
      <c r="AO103" s="130">
        <f t="shared" si="98"/>
        <v>0</v>
      </c>
      <c r="AP103" s="134">
        <f t="shared" si="99"/>
        <v>0</v>
      </c>
      <c r="AQ103" s="134">
        <f t="shared" si="100"/>
        <v>0</v>
      </c>
      <c r="AR103" s="134">
        <f t="shared" si="101"/>
        <v>0</v>
      </c>
      <c r="AS103" s="26">
        <f t="shared" si="128"/>
        <v>0</v>
      </c>
      <c r="AU103" s="130">
        <f t="shared" si="102"/>
        <v>0</v>
      </c>
      <c r="AV103" s="134">
        <f t="shared" si="103"/>
        <v>0</v>
      </c>
      <c r="AW103" s="134">
        <f t="shared" si="104"/>
        <v>0</v>
      </c>
      <c r="AX103" s="134">
        <f t="shared" si="105"/>
        <v>0</v>
      </c>
      <c r="AY103" s="26">
        <f t="shared" si="129"/>
        <v>0</v>
      </c>
      <c r="BA103" s="130">
        <f t="shared" si="106"/>
        <v>0</v>
      </c>
      <c r="BB103" s="134">
        <f t="shared" si="107"/>
        <v>0</v>
      </c>
      <c r="BC103" s="134">
        <f t="shared" si="108"/>
        <v>0</v>
      </c>
      <c r="BD103" s="134">
        <f t="shared" si="109"/>
        <v>0</v>
      </c>
      <c r="BE103" s="26">
        <f t="shared" si="130"/>
        <v>0</v>
      </c>
      <c r="BG103" s="130">
        <f t="shared" si="110"/>
        <v>0</v>
      </c>
      <c r="BH103" s="134">
        <f t="shared" si="111"/>
        <v>0</v>
      </c>
      <c r="BI103" s="134">
        <f t="shared" si="112"/>
        <v>0</v>
      </c>
      <c r="BJ103" s="134">
        <f t="shared" si="113"/>
        <v>0</v>
      </c>
      <c r="BK103" s="26">
        <f t="shared" si="131"/>
        <v>0</v>
      </c>
      <c r="BM103" s="130">
        <f t="shared" si="114"/>
        <v>0</v>
      </c>
      <c r="BN103" s="134">
        <f t="shared" si="115"/>
        <v>0</v>
      </c>
      <c r="BO103" s="134">
        <f t="shared" si="116"/>
        <v>0</v>
      </c>
      <c r="BP103" s="134">
        <f t="shared" si="117"/>
        <v>0</v>
      </c>
      <c r="BQ103" s="26">
        <f t="shared" si="132"/>
        <v>0</v>
      </c>
      <c r="BS103" s="130">
        <f t="shared" si="118"/>
        <v>0</v>
      </c>
      <c r="BT103" s="134">
        <f t="shared" si="119"/>
        <v>0</v>
      </c>
      <c r="BU103" s="134">
        <f t="shared" si="120"/>
        <v>0</v>
      </c>
      <c r="BV103" s="134">
        <f t="shared" si="121"/>
        <v>0</v>
      </c>
      <c r="BW103" s="26">
        <f t="shared" si="133"/>
        <v>0</v>
      </c>
      <c r="BY103" s="94">
        <f t="shared" si="122"/>
        <v>0</v>
      </c>
      <c r="BZ103" s="95">
        <f t="shared" si="123"/>
        <v>0</v>
      </c>
      <c r="CA103" s="96">
        <f t="shared" si="136"/>
        <v>0</v>
      </c>
    </row>
    <row r="104" spans="2:79" ht="13.2" customHeight="1" x14ac:dyDescent="0.25">
      <c r="B104" s="125" t="s">
        <v>5</v>
      </c>
      <c r="C104" s="125" t="s">
        <v>5</v>
      </c>
      <c r="D104" s="125" t="s">
        <v>5</v>
      </c>
      <c r="E104" s="125" t="s">
        <v>5</v>
      </c>
      <c r="F104" s="125" t="s">
        <v>5</v>
      </c>
      <c r="G104" s="51" t="s">
        <v>24</v>
      </c>
      <c r="H104" s="40">
        <v>0</v>
      </c>
      <c r="I104" s="15">
        <f t="shared" si="134"/>
        <v>0</v>
      </c>
      <c r="J104" s="42">
        <v>0</v>
      </c>
      <c r="K104" s="40">
        <v>0</v>
      </c>
      <c r="L104" s="42">
        <v>0</v>
      </c>
      <c r="M104" s="44" t="s">
        <v>5</v>
      </c>
      <c r="O104" s="40">
        <v>0</v>
      </c>
      <c r="P104" s="85">
        <v>0</v>
      </c>
      <c r="Q104" s="101" t="str">
        <f t="shared" si="142"/>
        <v/>
      </c>
      <c r="S104" s="25">
        <f t="shared" si="90"/>
        <v>0</v>
      </c>
      <c r="T104" s="104" t="str">
        <f t="shared" si="137"/>
        <v/>
      </c>
      <c r="U104" s="26">
        <f t="shared" si="91"/>
        <v>0</v>
      </c>
      <c r="W104" s="130">
        <f t="shared" si="138"/>
        <v>0</v>
      </c>
      <c r="X104" s="134">
        <f t="shared" si="139"/>
        <v>0</v>
      </c>
      <c r="Y104" s="134">
        <f t="shared" si="140"/>
        <v>0</v>
      </c>
      <c r="Z104" s="134">
        <f t="shared" si="92"/>
        <v>0</v>
      </c>
      <c r="AA104" s="26">
        <f t="shared" si="141"/>
        <v>0</v>
      </c>
      <c r="AC104" s="130">
        <f t="shared" si="124"/>
        <v>0</v>
      </c>
      <c r="AD104" s="134">
        <f t="shared" si="125"/>
        <v>0</v>
      </c>
      <c r="AE104" s="134">
        <f t="shared" si="126"/>
        <v>0</v>
      </c>
      <c r="AF104" s="134">
        <f t="shared" si="93"/>
        <v>0</v>
      </c>
      <c r="AG104" s="26">
        <f t="shared" si="127"/>
        <v>0</v>
      </c>
      <c r="AI104" s="130">
        <f t="shared" si="94"/>
        <v>0</v>
      </c>
      <c r="AJ104" s="134">
        <f t="shared" si="95"/>
        <v>0</v>
      </c>
      <c r="AK104" s="134">
        <f t="shared" si="96"/>
        <v>0</v>
      </c>
      <c r="AL104" s="134">
        <f t="shared" si="97"/>
        <v>0</v>
      </c>
      <c r="AM104" s="26">
        <f t="shared" si="135"/>
        <v>0</v>
      </c>
      <c r="AO104" s="130">
        <f t="shared" si="98"/>
        <v>0</v>
      </c>
      <c r="AP104" s="134">
        <f t="shared" si="99"/>
        <v>0</v>
      </c>
      <c r="AQ104" s="134">
        <f t="shared" si="100"/>
        <v>0</v>
      </c>
      <c r="AR104" s="134">
        <f t="shared" si="101"/>
        <v>0</v>
      </c>
      <c r="AS104" s="26">
        <f t="shared" si="128"/>
        <v>0</v>
      </c>
      <c r="AU104" s="130">
        <f t="shared" si="102"/>
        <v>0</v>
      </c>
      <c r="AV104" s="134">
        <f t="shared" si="103"/>
        <v>0</v>
      </c>
      <c r="AW104" s="134">
        <f t="shared" si="104"/>
        <v>0</v>
      </c>
      <c r="AX104" s="134">
        <f t="shared" si="105"/>
        <v>0</v>
      </c>
      <c r="AY104" s="26">
        <f t="shared" si="129"/>
        <v>0</v>
      </c>
      <c r="BA104" s="130">
        <f t="shared" si="106"/>
        <v>0</v>
      </c>
      <c r="BB104" s="134">
        <f t="shared" si="107"/>
        <v>0</v>
      </c>
      <c r="BC104" s="134">
        <f t="shared" si="108"/>
        <v>0</v>
      </c>
      <c r="BD104" s="134">
        <f t="shared" si="109"/>
        <v>0</v>
      </c>
      <c r="BE104" s="26">
        <f t="shared" si="130"/>
        <v>0</v>
      </c>
      <c r="BG104" s="130">
        <f t="shared" si="110"/>
        <v>0</v>
      </c>
      <c r="BH104" s="134">
        <f t="shared" si="111"/>
        <v>0</v>
      </c>
      <c r="BI104" s="134">
        <f t="shared" si="112"/>
        <v>0</v>
      </c>
      <c r="BJ104" s="134">
        <f t="shared" si="113"/>
        <v>0</v>
      </c>
      <c r="BK104" s="26">
        <f t="shared" si="131"/>
        <v>0</v>
      </c>
      <c r="BM104" s="130">
        <f t="shared" si="114"/>
        <v>0</v>
      </c>
      <c r="BN104" s="134">
        <f t="shared" si="115"/>
        <v>0</v>
      </c>
      <c r="BO104" s="134">
        <f t="shared" si="116"/>
        <v>0</v>
      </c>
      <c r="BP104" s="134">
        <f t="shared" si="117"/>
        <v>0</v>
      </c>
      <c r="BQ104" s="26">
        <f t="shared" si="132"/>
        <v>0</v>
      </c>
      <c r="BS104" s="130">
        <f t="shared" si="118"/>
        <v>0</v>
      </c>
      <c r="BT104" s="134">
        <f t="shared" si="119"/>
        <v>0</v>
      </c>
      <c r="BU104" s="134">
        <f t="shared" si="120"/>
        <v>0</v>
      </c>
      <c r="BV104" s="134">
        <f t="shared" si="121"/>
        <v>0</v>
      </c>
      <c r="BW104" s="26">
        <f t="shared" si="133"/>
        <v>0</v>
      </c>
      <c r="BY104" s="94">
        <f t="shared" si="122"/>
        <v>0</v>
      </c>
      <c r="BZ104" s="95">
        <f t="shared" si="123"/>
        <v>0</v>
      </c>
      <c r="CA104" s="96">
        <f t="shared" si="136"/>
        <v>0</v>
      </c>
    </row>
    <row r="105" spans="2:79" ht="13.2" customHeight="1" x14ac:dyDescent="0.25">
      <c r="B105" s="125" t="s">
        <v>5</v>
      </c>
      <c r="C105" s="125" t="s">
        <v>5</v>
      </c>
      <c r="D105" s="125" t="s">
        <v>5</v>
      </c>
      <c r="E105" s="125" t="s">
        <v>5</v>
      </c>
      <c r="F105" s="125" t="s">
        <v>5</v>
      </c>
      <c r="G105" s="51" t="s">
        <v>24</v>
      </c>
      <c r="H105" s="40">
        <v>0</v>
      </c>
      <c r="I105" s="15">
        <f t="shared" si="134"/>
        <v>0</v>
      </c>
      <c r="J105" s="42">
        <v>0</v>
      </c>
      <c r="K105" s="40">
        <v>0</v>
      </c>
      <c r="L105" s="42">
        <v>0</v>
      </c>
      <c r="M105" s="44" t="s">
        <v>5</v>
      </c>
      <c r="O105" s="40">
        <v>0</v>
      </c>
      <c r="P105" s="85">
        <v>0</v>
      </c>
      <c r="Q105" s="101" t="str">
        <f t="shared" si="142"/>
        <v/>
      </c>
      <c r="S105" s="25">
        <f t="shared" si="90"/>
        <v>0</v>
      </c>
      <c r="T105" s="104" t="str">
        <f t="shared" si="137"/>
        <v/>
      </c>
      <c r="U105" s="26">
        <f t="shared" si="91"/>
        <v>0</v>
      </c>
      <c r="W105" s="130">
        <f t="shared" si="138"/>
        <v>0</v>
      </c>
      <c r="X105" s="134">
        <f t="shared" si="139"/>
        <v>0</v>
      </c>
      <c r="Y105" s="134">
        <f t="shared" si="140"/>
        <v>0</v>
      </c>
      <c r="Z105" s="134">
        <f t="shared" si="92"/>
        <v>0</v>
      </c>
      <c r="AA105" s="26">
        <f t="shared" si="141"/>
        <v>0</v>
      </c>
      <c r="AC105" s="130">
        <f t="shared" si="124"/>
        <v>0</v>
      </c>
      <c r="AD105" s="134">
        <f t="shared" si="125"/>
        <v>0</v>
      </c>
      <c r="AE105" s="134">
        <f t="shared" si="126"/>
        <v>0</v>
      </c>
      <c r="AF105" s="134">
        <f t="shared" si="93"/>
        <v>0</v>
      </c>
      <c r="AG105" s="26">
        <f t="shared" si="127"/>
        <v>0</v>
      </c>
      <c r="AI105" s="130">
        <f t="shared" si="94"/>
        <v>0</v>
      </c>
      <c r="AJ105" s="134">
        <f t="shared" si="95"/>
        <v>0</v>
      </c>
      <c r="AK105" s="134">
        <f t="shared" si="96"/>
        <v>0</v>
      </c>
      <c r="AL105" s="134">
        <f t="shared" si="97"/>
        <v>0</v>
      </c>
      <c r="AM105" s="26">
        <f t="shared" si="135"/>
        <v>0</v>
      </c>
      <c r="AO105" s="130">
        <f t="shared" si="98"/>
        <v>0</v>
      </c>
      <c r="AP105" s="134">
        <f t="shared" si="99"/>
        <v>0</v>
      </c>
      <c r="AQ105" s="134">
        <f t="shared" si="100"/>
        <v>0</v>
      </c>
      <c r="AR105" s="134">
        <f t="shared" si="101"/>
        <v>0</v>
      </c>
      <c r="AS105" s="26">
        <f t="shared" si="128"/>
        <v>0</v>
      </c>
      <c r="AU105" s="130">
        <f t="shared" si="102"/>
        <v>0</v>
      </c>
      <c r="AV105" s="134">
        <f t="shared" si="103"/>
        <v>0</v>
      </c>
      <c r="AW105" s="134">
        <f t="shared" si="104"/>
        <v>0</v>
      </c>
      <c r="AX105" s="134">
        <f t="shared" si="105"/>
        <v>0</v>
      </c>
      <c r="AY105" s="26">
        <f t="shared" si="129"/>
        <v>0</v>
      </c>
      <c r="BA105" s="130">
        <f t="shared" si="106"/>
        <v>0</v>
      </c>
      <c r="BB105" s="134">
        <f t="shared" si="107"/>
        <v>0</v>
      </c>
      <c r="BC105" s="134">
        <f t="shared" si="108"/>
        <v>0</v>
      </c>
      <c r="BD105" s="134">
        <f t="shared" si="109"/>
        <v>0</v>
      </c>
      <c r="BE105" s="26">
        <f t="shared" si="130"/>
        <v>0</v>
      </c>
      <c r="BG105" s="130">
        <f t="shared" si="110"/>
        <v>0</v>
      </c>
      <c r="BH105" s="134">
        <f t="shared" si="111"/>
        <v>0</v>
      </c>
      <c r="BI105" s="134">
        <f t="shared" si="112"/>
        <v>0</v>
      </c>
      <c r="BJ105" s="134">
        <f t="shared" si="113"/>
        <v>0</v>
      </c>
      <c r="BK105" s="26">
        <f t="shared" si="131"/>
        <v>0</v>
      </c>
      <c r="BM105" s="130">
        <f t="shared" si="114"/>
        <v>0</v>
      </c>
      <c r="BN105" s="134">
        <f t="shared" si="115"/>
        <v>0</v>
      </c>
      <c r="BO105" s="134">
        <f t="shared" si="116"/>
        <v>0</v>
      </c>
      <c r="BP105" s="134">
        <f t="shared" si="117"/>
        <v>0</v>
      </c>
      <c r="BQ105" s="26">
        <f t="shared" si="132"/>
        <v>0</v>
      </c>
      <c r="BS105" s="130">
        <f t="shared" si="118"/>
        <v>0</v>
      </c>
      <c r="BT105" s="134">
        <f t="shared" si="119"/>
        <v>0</v>
      </c>
      <c r="BU105" s="134">
        <f t="shared" si="120"/>
        <v>0</v>
      </c>
      <c r="BV105" s="134">
        <f t="shared" si="121"/>
        <v>0</v>
      </c>
      <c r="BW105" s="26">
        <f t="shared" si="133"/>
        <v>0</v>
      </c>
      <c r="BY105" s="94">
        <f t="shared" si="122"/>
        <v>0</v>
      </c>
      <c r="BZ105" s="95">
        <f t="shared" si="123"/>
        <v>0</v>
      </c>
      <c r="CA105" s="96">
        <f t="shared" si="136"/>
        <v>0</v>
      </c>
    </row>
    <row r="106" spans="2:79" ht="13.2" customHeight="1" x14ac:dyDescent="0.25">
      <c r="B106" s="125" t="s">
        <v>5</v>
      </c>
      <c r="C106" s="125" t="s">
        <v>5</v>
      </c>
      <c r="D106" s="125" t="s">
        <v>5</v>
      </c>
      <c r="E106" s="125" t="s">
        <v>5</v>
      </c>
      <c r="F106" s="125" t="s">
        <v>5</v>
      </c>
      <c r="G106" s="51" t="s">
        <v>24</v>
      </c>
      <c r="H106" s="40">
        <v>0</v>
      </c>
      <c r="I106" s="15">
        <f t="shared" si="134"/>
        <v>0</v>
      </c>
      <c r="J106" s="42">
        <v>0</v>
      </c>
      <c r="K106" s="40">
        <v>0</v>
      </c>
      <c r="L106" s="42">
        <v>0</v>
      </c>
      <c r="M106" s="44" t="s">
        <v>5</v>
      </c>
      <c r="O106" s="40">
        <v>0</v>
      </c>
      <c r="P106" s="85">
        <v>0</v>
      </c>
      <c r="Q106" s="101" t="str">
        <f t="shared" si="142"/>
        <v/>
      </c>
      <c r="S106" s="25">
        <f t="shared" si="90"/>
        <v>0</v>
      </c>
      <c r="T106" s="104" t="str">
        <f t="shared" si="137"/>
        <v/>
      </c>
      <c r="U106" s="26">
        <f t="shared" ref="U106:U109" si="143">IF(P106&gt;85%,IF(M106="Select",0,IF(J106=0,0,IF(((+H106-O106)*85%*S106)&lt;(+H106*40%),(H106*40%),(+H106-O106)*85%*S106))),IF(M106="Select",0,IF(J106=0,0,IF(((+H106-O106)*P106*S106)&lt;(+H106*40%),(H106*40%),(+H106-O106)*P106*S106))))</f>
        <v>0</v>
      </c>
      <c r="W106" s="130">
        <f t="shared" si="138"/>
        <v>0</v>
      </c>
      <c r="X106" s="134">
        <f t="shared" si="139"/>
        <v>0</v>
      </c>
      <c r="Y106" s="134">
        <f t="shared" si="140"/>
        <v>0</v>
      </c>
      <c r="Z106" s="134">
        <f t="shared" si="92"/>
        <v>0</v>
      </c>
      <c r="AA106" s="26">
        <f t="shared" si="141"/>
        <v>0</v>
      </c>
      <c r="AC106" s="130">
        <f t="shared" si="124"/>
        <v>0</v>
      </c>
      <c r="AD106" s="134">
        <f t="shared" si="125"/>
        <v>0</v>
      </c>
      <c r="AE106" s="134">
        <f t="shared" si="126"/>
        <v>0</v>
      </c>
      <c r="AF106" s="134">
        <f t="shared" si="93"/>
        <v>0</v>
      </c>
      <c r="AG106" s="26">
        <f t="shared" si="127"/>
        <v>0</v>
      </c>
      <c r="AI106" s="130">
        <f t="shared" si="94"/>
        <v>0</v>
      </c>
      <c r="AJ106" s="134">
        <f t="shared" si="95"/>
        <v>0</v>
      </c>
      <c r="AK106" s="134">
        <f t="shared" si="96"/>
        <v>0</v>
      </c>
      <c r="AL106" s="134">
        <f t="shared" si="97"/>
        <v>0</v>
      </c>
      <c r="AM106" s="26">
        <f t="shared" si="135"/>
        <v>0</v>
      </c>
      <c r="AO106" s="130">
        <f t="shared" si="98"/>
        <v>0</v>
      </c>
      <c r="AP106" s="134">
        <f t="shared" si="99"/>
        <v>0</v>
      </c>
      <c r="AQ106" s="134">
        <f t="shared" si="100"/>
        <v>0</v>
      </c>
      <c r="AR106" s="134">
        <f t="shared" si="101"/>
        <v>0</v>
      </c>
      <c r="AS106" s="26">
        <f t="shared" si="128"/>
        <v>0</v>
      </c>
      <c r="AU106" s="130">
        <f t="shared" si="102"/>
        <v>0</v>
      </c>
      <c r="AV106" s="134">
        <f t="shared" si="103"/>
        <v>0</v>
      </c>
      <c r="AW106" s="134">
        <f t="shared" si="104"/>
        <v>0</v>
      </c>
      <c r="AX106" s="134">
        <f t="shared" si="105"/>
        <v>0</v>
      </c>
      <c r="AY106" s="26">
        <f t="shared" si="129"/>
        <v>0</v>
      </c>
      <c r="BA106" s="130">
        <f t="shared" si="106"/>
        <v>0</v>
      </c>
      <c r="BB106" s="134">
        <f t="shared" si="107"/>
        <v>0</v>
      </c>
      <c r="BC106" s="134">
        <f t="shared" si="108"/>
        <v>0</v>
      </c>
      <c r="BD106" s="134">
        <f t="shared" si="109"/>
        <v>0</v>
      </c>
      <c r="BE106" s="26">
        <f t="shared" si="130"/>
        <v>0</v>
      </c>
      <c r="BG106" s="130">
        <f t="shared" si="110"/>
        <v>0</v>
      </c>
      <c r="BH106" s="134">
        <f t="shared" si="111"/>
        <v>0</v>
      </c>
      <c r="BI106" s="134">
        <f t="shared" si="112"/>
        <v>0</v>
      </c>
      <c r="BJ106" s="134">
        <f t="shared" si="113"/>
        <v>0</v>
      </c>
      <c r="BK106" s="26">
        <f t="shared" si="131"/>
        <v>0</v>
      </c>
      <c r="BM106" s="130">
        <f t="shared" si="114"/>
        <v>0</v>
      </c>
      <c r="BN106" s="134">
        <f t="shared" si="115"/>
        <v>0</v>
      </c>
      <c r="BO106" s="134">
        <f t="shared" si="116"/>
        <v>0</v>
      </c>
      <c r="BP106" s="134">
        <f t="shared" si="117"/>
        <v>0</v>
      </c>
      <c r="BQ106" s="26">
        <f t="shared" si="132"/>
        <v>0</v>
      </c>
      <c r="BS106" s="130">
        <f t="shared" si="118"/>
        <v>0</v>
      </c>
      <c r="BT106" s="134">
        <f t="shared" si="119"/>
        <v>0</v>
      </c>
      <c r="BU106" s="134">
        <f t="shared" si="120"/>
        <v>0</v>
      </c>
      <c r="BV106" s="134">
        <f t="shared" si="121"/>
        <v>0</v>
      </c>
      <c r="BW106" s="26">
        <f t="shared" si="133"/>
        <v>0</v>
      </c>
      <c r="BY106" s="94">
        <f t="shared" si="122"/>
        <v>0</v>
      </c>
      <c r="BZ106" s="95">
        <f t="shared" si="123"/>
        <v>0</v>
      </c>
      <c r="CA106" s="96">
        <f t="shared" si="136"/>
        <v>0</v>
      </c>
    </row>
    <row r="107" spans="2:79" ht="13.2" customHeight="1" x14ac:dyDescent="0.25">
      <c r="B107" s="125" t="s">
        <v>5</v>
      </c>
      <c r="C107" s="125" t="s">
        <v>5</v>
      </c>
      <c r="D107" s="125" t="s">
        <v>5</v>
      </c>
      <c r="E107" s="125" t="s">
        <v>5</v>
      </c>
      <c r="F107" s="125" t="s">
        <v>5</v>
      </c>
      <c r="G107" s="51" t="s">
        <v>24</v>
      </c>
      <c r="H107" s="40">
        <v>0</v>
      </c>
      <c r="I107" s="15">
        <f t="shared" si="134"/>
        <v>0</v>
      </c>
      <c r="J107" s="42">
        <v>0</v>
      </c>
      <c r="K107" s="40">
        <v>0</v>
      </c>
      <c r="L107" s="42">
        <v>0</v>
      </c>
      <c r="M107" s="44" t="s">
        <v>5</v>
      </c>
      <c r="O107" s="40">
        <v>0</v>
      </c>
      <c r="P107" s="85">
        <v>0</v>
      </c>
      <c r="Q107" s="101" t="str">
        <f t="shared" si="142"/>
        <v/>
      </c>
      <c r="S107" s="25">
        <f t="shared" si="90"/>
        <v>0</v>
      </c>
      <c r="T107" s="104" t="str">
        <f t="shared" si="137"/>
        <v/>
      </c>
      <c r="U107" s="26">
        <f t="shared" si="143"/>
        <v>0</v>
      </c>
      <c r="W107" s="130">
        <f t="shared" si="138"/>
        <v>0</v>
      </c>
      <c r="X107" s="134">
        <f t="shared" si="139"/>
        <v>0</v>
      </c>
      <c r="Y107" s="134">
        <f t="shared" si="140"/>
        <v>0</v>
      </c>
      <c r="Z107" s="134">
        <f t="shared" si="92"/>
        <v>0</v>
      </c>
      <c r="AA107" s="26">
        <f t="shared" si="141"/>
        <v>0</v>
      </c>
      <c r="AC107" s="130">
        <f t="shared" si="124"/>
        <v>0</v>
      </c>
      <c r="AD107" s="134">
        <f t="shared" si="125"/>
        <v>0</v>
      </c>
      <c r="AE107" s="134">
        <f t="shared" si="126"/>
        <v>0</v>
      </c>
      <c r="AF107" s="134">
        <f t="shared" si="93"/>
        <v>0</v>
      </c>
      <c r="AG107" s="26">
        <f t="shared" si="127"/>
        <v>0</v>
      </c>
      <c r="AI107" s="130">
        <f t="shared" si="94"/>
        <v>0</v>
      </c>
      <c r="AJ107" s="134">
        <f t="shared" si="95"/>
        <v>0</v>
      </c>
      <c r="AK107" s="134">
        <f t="shared" si="96"/>
        <v>0</v>
      </c>
      <c r="AL107" s="134">
        <f t="shared" si="97"/>
        <v>0</v>
      </c>
      <c r="AM107" s="26">
        <f t="shared" si="135"/>
        <v>0</v>
      </c>
      <c r="AO107" s="130">
        <f t="shared" si="98"/>
        <v>0</v>
      </c>
      <c r="AP107" s="134">
        <f t="shared" si="99"/>
        <v>0</v>
      </c>
      <c r="AQ107" s="134">
        <f t="shared" si="100"/>
        <v>0</v>
      </c>
      <c r="AR107" s="134">
        <f t="shared" si="101"/>
        <v>0</v>
      </c>
      <c r="AS107" s="26">
        <f t="shared" si="128"/>
        <v>0</v>
      </c>
      <c r="AU107" s="130">
        <f t="shared" si="102"/>
        <v>0</v>
      </c>
      <c r="AV107" s="134">
        <f t="shared" si="103"/>
        <v>0</v>
      </c>
      <c r="AW107" s="134">
        <f t="shared" si="104"/>
        <v>0</v>
      </c>
      <c r="AX107" s="134">
        <f t="shared" si="105"/>
        <v>0</v>
      </c>
      <c r="AY107" s="26">
        <f t="shared" si="129"/>
        <v>0</v>
      </c>
      <c r="BA107" s="130">
        <f t="shared" si="106"/>
        <v>0</v>
      </c>
      <c r="BB107" s="134">
        <f t="shared" si="107"/>
        <v>0</v>
      </c>
      <c r="BC107" s="134">
        <f t="shared" si="108"/>
        <v>0</v>
      </c>
      <c r="BD107" s="134">
        <f t="shared" si="109"/>
        <v>0</v>
      </c>
      <c r="BE107" s="26">
        <f t="shared" si="130"/>
        <v>0</v>
      </c>
      <c r="BG107" s="130">
        <f t="shared" si="110"/>
        <v>0</v>
      </c>
      <c r="BH107" s="134">
        <f t="shared" si="111"/>
        <v>0</v>
      </c>
      <c r="BI107" s="134">
        <f t="shared" si="112"/>
        <v>0</v>
      </c>
      <c r="BJ107" s="134">
        <f t="shared" si="113"/>
        <v>0</v>
      </c>
      <c r="BK107" s="26">
        <f t="shared" si="131"/>
        <v>0</v>
      </c>
      <c r="BM107" s="130">
        <f t="shared" si="114"/>
        <v>0</v>
      </c>
      <c r="BN107" s="134">
        <f t="shared" si="115"/>
        <v>0</v>
      </c>
      <c r="BO107" s="134">
        <f t="shared" si="116"/>
        <v>0</v>
      </c>
      <c r="BP107" s="134">
        <f t="shared" si="117"/>
        <v>0</v>
      </c>
      <c r="BQ107" s="26">
        <f t="shared" si="132"/>
        <v>0</v>
      </c>
      <c r="BS107" s="130">
        <f t="shared" si="118"/>
        <v>0</v>
      </c>
      <c r="BT107" s="134">
        <f t="shared" si="119"/>
        <v>0</v>
      </c>
      <c r="BU107" s="134">
        <f t="shared" si="120"/>
        <v>0</v>
      </c>
      <c r="BV107" s="134">
        <f t="shared" si="121"/>
        <v>0</v>
      </c>
      <c r="BW107" s="26">
        <f t="shared" si="133"/>
        <v>0</v>
      </c>
      <c r="BY107" s="94">
        <f t="shared" si="122"/>
        <v>0</v>
      </c>
      <c r="BZ107" s="95">
        <f t="shared" si="123"/>
        <v>0</v>
      </c>
      <c r="CA107" s="96">
        <f t="shared" si="136"/>
        <v>0</v>
      </c>
    </row>
    <row r="108" spans="2:79" ht="13.2" customHeight="1" x14ac:dyDescent="0.25">
      <c r="B108" s="125" t="s">
        <v>5</v>
      </c>
      <c r="C108" s="125" t="s">
        <v>5</v>
      </c>
      <c r="D108" s="125" t="s">
        <v>5</v>
      </c>
      <c r="E108" s="125" t="s">
        <v>5</v>
      </c>
      <c r="F108" s="125" t="s">
        <v>5</v>
      </c>
      <c r="G108" s="51" t="s">
        <v>24</v>
      </c>
      <c r="H108" s="40">
        <v>0</v>
      </c>
      <c r="I108" s="15">
        <f t="shared" si="134"/>
        <v>0</v>
      </c>
      <c r="J108" s="42">
        <v>0</v>
      </c>
      <c r="K108" s="40">
        <v>0</v>
      </c>
      <c r="L108" s="42">
        <v>0</v>
      </c>
      <c r="M108" s="44" t="s">
        <v>5</v>
      </c>
      <c r="O108" s="40">
        <v>0</v>
      </c>
      <c r="P108" s="85">
        <v>0</v>
      </c>
      <c r="Q108" s="101" t="str">
        <f t="shared" si="142"/>
        <v/>
      </c>
      <c r="S108" s="25">
        <f t="shared" si="90"/>
        <v>0</v>
      </c>
      <c r="T108" s="104" t="str">
        <f t="shared" si="137"/>
        <v/>
      </c>
      <c r="U108" s="26">
        <f t="shared" si="143"/>
        <v>0</v>
      </c>
      <c r="W108" s="130">
        <f t="shared" si="138"/>
        <v>0</v>
      </c>
      <c r="X108" s="134">
        <f t="shared" si="139"/>
        <v>0</v>
      </c>
      <c r="Y108" s="134">
        <f t="shared" si="140"/>
        <v>0</v>
      </c>
      <c r="Z108" s="134">
        <f t="shared" si="92"/>
        <v>0</v>
      </c>
      <c r="AA108" s="26">
        <f t="shared" si="141"/>
        <v>0</v>
      </c>
      <c r="AC108" s="130">
        <f t="shared" si="124"/>
        <v>0</v>
      </c>
      <c r="AD108" s="134">
        <f t="shared" si="125"/>
        <v>0</v>
      </c>
      <c r="AE108" s="134">
        <f t="shared" si="126"/>
        <v>0</v>
      </c>
      <c r="AF108" s="134">
        <f t="shared" si="93"/>
        <v>0</v>
      </c>
      <c r="AG108" s="26">
        <f t="shared" si="127"/>
        <v>0</v>
      </c>
      <c r="AI108" s="130">
        <f t="shared" si="94"/>
        <v>0</v>
      </c>
      <c r="AJ108" s="134">
        <f t="shared" si="95"/>
        <v>0</v>
      </c>
      <c r="AK108" s="134">
        <f t="shared" si="96"/>
        <v>0</v>
      </c>
      <c r="AL108" s="134">
        <f t="shared" si="97"/>
        <v>0</v>
      </c>
      <c r="AM108" s="26">
        <f t="shared" si="135"/>
        <v>0</v>
      </c>
      <c r="AO108" s="130">
        <f t="shared" si="98"/>
        <v>0</v>
      </c>
      <c r="AP108" s="134">
        <f t="shared" si="99"/>
        <v>0</v>
      </c>
      <c r="AQ108" s="134">
        <f t="shared" si="100"/>
        <v>0</v>
      </c>
      <c r="AR108" s="134">
        <f t="shared" si="101"/>
        <v>0</v>
      </c>
      <c r="AS108" s="26">
        <f t="shared" si="128"/>
        <v>0</v>
      </c>
      <c r="AU108" s="130">
        <f t="shared" si="102"/>
        <v>0</v>
      </c>
      <c r="AV108" s="134">
        <f t="shared" si="103"/>
        <v>0</v>
      </c>
      <c r="AW108" s="134">
        <f t="shared" si="104"/>
        <v>0</v>
      </c>
      <c r="AX108" s="134">
        <f t="shared" si="105"/>
        <v>0</v>
      </c>
      <c r="AY108" s="26">
        <f t="shared" si="129"/>
        <v>0</v>
      </c>
      <c r="BA108" s="130">
        <f t="shared" si="106"/>
        <v>0</v>
      </c>
      <c r="BB108" s="134">
        <f t="shared" si="107"/>
        <v>0</v>
      </c>
      <c r="BC108" s="134">
        <f t="shared" si="108"/>
        <v>0</v>
      </c>
      <c r="BD108" s="134">
        <f t="shared" si="109"/>
        <v>0</v>
      </c>
      <c r="BE108" s="26">
        <f t="shared" si="130"/>
        <v>0</v>
      </c>
      <c r="BG108" s="130">
        <f t="shared" si="110"/>
        <v>0</v>
      </c>
      <c r="BH108" s="134">
        <f t="shared" si="111"/>
        <v>0</v>
      </c>
      <c r="BI108" s="134">
        <f t="shared" si="112"/>
        <v>0</v>
      </c>
      <c r="BJ108" s="134">
        <f t="shared" si="113"/>
        <v>0</v>
      </c>
      <c r="BK108" s="26">
        <f t="shared" si="131"/>
        <v>0</v>
      </c>
      <c r="BM108" s="130">
        <f t="shared" si="114"/>
        <v>0</v>
      </c>
      <c r="BN108" s="134">
        <f t="shared" si="115"/>
        <v>0</v>
      </c>
      <c r="BO108" s="134">
        <f t="shared" si="116"/>
        <v>0</v>
      </c>
      <c r="BP108" s="134">
        <f t="shared" si="117"/>
        <v>0</v>
      </c>
      <c r="BQ108" s="26">
        <f t="shared" si="132"/>
        <v>0</v>
      </c>
      <c r="BS108" s="130">
        <f t="shared" si="118"/>
        <v>0</v>
      </c>
      <c r="BT108" s="134">
        <f t="shared" si="119"/>
        <v>0</v>
      </c>
      <c r="BU108" s="134">
        <f t="shared" si="120"/>
        <v>0</v>
      </c>
      <c r="BV108" s="134">
        <f t="shared" si="121"/>
        <v>0</v>
      </c>
      <c r="BW108" s="26">
        <f t="shared" si="133"/>
        <v>0</v>
      </c>
      <c r="BY108" s="94">
        <f t="shared" si="122"/>
        <v>0</v>
      </c>
      <c r="BZ108" s="95">
        <f t="shared" si="123"/>
        <v>0</v>
      </c>
      <c r="CA108" s="96">
        <f t="shared" si="136"/>
        <v>0</v>
      </c>
    </row>
    <row r="109" spans="2:79" ht="13.2" customHeight="1" x14ac:dyDescent="0.25">
      <c r="B109" s="125" t="s">
        <v>5</v>
      </c>
      <c r="C109" s="125" t="s">
        <v>5</v>
      </c>
      <c r="D109" s="125" t="s">
        <v>5</v>
      </c>
      <c r="E109" s="125" t="s">
        <v>5</v>
      </c>
      <c r="F109" s="125" t="s">
        <v>5</v>
      </c>
      <c r="G109" s="51" t="s">
        <v>24</v>
      </c>
      <c r="H109" s="40">
        <v>0</v>
      </c>
      <c r="I109" s="15">
        <f t="shared" ref="I109" si="144">+H109-J109</f>
        <v>0</v>
      </c>
      <c r="J109" s="42">
        <v>0</v>
      </c>
      <c r="K109" s="41">
        <v>0</v>
      </c>
      <c r="L109" s="50">
        <v>0</v>
      </c>
      <c r="M109" s="45" t="s">
        <v>5</v>
      </c>
      <c r="O109" s="41">
        <v>0</v>
      </c>
      <c r="P109" s="87">
        <v>0</v>
      </c>
      <c r="Q109" s="102" t="str">
        <f t="shared" si="142"/>
        <v/>
      </c>
      <c r="S109" s="27">
        <f t="shared" ref="S109" si="145">VLOOKUP(M109,$G$112:$H$120,2,FALSE)</f>
        <v>0</v>
      </c>
      <c r="T109" s="105" t="str">
        <f t="shared" si="137"/>
        <v/>
      </c>
      <c r="U109" s="28">
        <f t="shared" si="143"/>
        <v>0</v>
      </c>
      <c r="W109" s="131">
        <f t="shared" si="138"/>
        <v>0</v>
      </c>
      <c r="X109" s="135">
        <f t="shared" si="139"/>
        <v>0</v>
      </c>
      <c r="Y109" s="135">
        <f t="shared" si="140"/>
        <v>0</v>
      </c>
      <c r="Z109" s="135">
        <f t="shared" si="92"/>
        <v>0</v>
      </c>
      <c r="AA109" s="28">
        <f t="shared" si="141"/>
        <v>0</v>
      </c>
      <c r="AC109" s="131">
        <f t="shared" si="124"/>
        <v>0</v>
      </c>
      <c r="AD109" s="135">
        <f t="shared" si="125"/>
        <v>0</v>
      </c>
      <c r="AE109" s="135">
        <f t="shared" si="126"/>
        <v>0</v>
      </c>
      <c r="AF109" s="135">
        <f t="shared" si="93"/>
        <v>0</v>
      </c>
      <c r="AG109" s="28">
        <f t="shared" si="127"/>
        <v>0</v>
      </c>
      <c r="AI109" s="131">
        <f t="shared" si="94"/>
        <v>0</v>
      </c>
      <c r="AJ109" s="135">
        <f t="shared" si="95"/>
        <v>0</v>
      </c>
      <c r="AK109" s="135">
        <f t="shared" si="96"/>
        <v>0</v>
      </c>
      <c r="AL109" s="135">
        <f t="shared" si="97"/>
        <v>0</v>
      </c>
      <c r="AM109" s="28">
        <f t="shared" si="135"/>
        <v>0</v>
      </c>
      <c r="AO109" s="131">
        <f t="shared" si="98"/>
        <v>0</v>
      </c>
      <c r="AP109" s="135">
        <f t="shared" si="99"/>
        <v>0</v>
      </c>
      <c r="AQ109" s="135">
        <f t="shared" si="100"/>
        <v>0</v>
      </c>
      <c r="AR109" s="135">
        <f t="shared" si="101"/>
        <v>0</v>
      </c>
      <c r="AS109" s="28">
        <f t="shared" si="128"/>
        <v>0</v>
      </c>
      <c r="AU109" s="131">
        <f t="shared" si="102"/>
        <v>0</v>
      </c>
      <c r="AV109" s="135">
        <f t="shared" si="103"/>
        <v>0</v>
      </c>
      <c r="AW109" s="135">
        <f t="shared" si="104"/>
        <v>0</v>
      </c>
      <c r="AX109" s="135">
        <f t="shared" si="105"/>
        <v>0</v>
      </c>
      <c r="AY109" s="28">
        <f t="shared" si="129"/>
        <v>0</v>
      </c>
      <c r="BA109" s="131">
        <f t="shared" si="106"/>
        <v>0</v>
      </c>
      <c r="BB109" s="135">
        <f t="shared" si="107"/>
        <v>0</v>
      </c>
      <c r="BC109" s="135">
        <f t="shared" si="108"/>
        <v>0</v>
      </c>
      <c r="BD109" s="135">
        <f t="shared" si="109"/>
        <v>0</v>
      </c>
      <c r="BE109" s="28">
        <f t="shared" si="130"/>
        <v>0</v>
      </c>
      <c r="BG109" s="131">
        <f t="shared" si="110"/>
        <v>0</v>
      </c>
      <c r="BH109" s="135">
        <f t="shared" si="111"/>
        <v>0</v>
      </c>
      <c r="BI109" s="135">
        <f t="shared" si="112"/>
        <v>0</v>
      </c>
      <c r="BJ109" s="135">
        <f t="shared" si="113"/>
        <v>0</v>
      </c>
      <c r="BK109" s="28">
        <f t="shared" si="131"/>
        <v>0</v>
      </c>
      <c r="BM109" s="131">
        <f t="shared" si="114"/>
        <v>0</v>
      </c>
      <c r="BN109" s="135">
        <f t="shared" si="115"/>
        <v>0</v>
      </c>
      <c r="BO109" s="135">
        <f t="shared" si="116"/>
        <v>0</v>
      </c>
      <c r="BP109" s="135">
        <f t="shared" si="117"/>
        <v>0</v>
      </c>
      <c r="BQ109" s="28">
        <f t="shared" si="132"/>
        <v>0</v>
      </c>
      <c r="BS109" s="131">
        <f t="shared" si="118"/>
        <v>0</v>
      </c>
      <c r="BT109" s="135">
        <f t="shared" si="119"/>
        <v>0</v>
      </c>
      <c r="BU109" s="135">
        <f t="shared" si="120"/>
        <v>0</v>
      </c>
      <c r="BV109" s="135">
        <f t="shared" si="121"/>
        <v>0</v>
      </c>
      <c r="BW109" s="28">
        <f t="shared" si="133"/>
        <v>0</v>
      </c>
      <c r="BY109" s="97">
        <f t="shared" si="122"/>
        <v>0</v>
      </c>
      <c r="BZ109" s="98">
        <f t="shared" si="123"/>
        <v>0</v>
      </c>
      <c r="CA109" s="99">
        <f t="shared" si="136"/>
        <v>0</v>
      </c>
    </row>
    <row r="110" spans="2:79" ht="13.2" customHeight="1" thickBot="1" x14ac:dyDescent="0.3">
      <c r="H110" s="30">
        <f>SUM(H10:H109)</f>
        <v>0</v>
      </c>
      <c r="I110" s="31">
        <f>SUM(I10:I109)</f>
        <v>0</v>
      </c>
      <c r="J110" s="32">
        <f>SUM(J10:J109)</f>
        <v>0</v>
      </c>
      <c r="O110" s="29">
        <f>SUM(O10:O109)</f>
        <v>0</v>
      </c>
      <c r="U110" s="29">
        <f>SUM(U10:U109)</f>
        <v>0</v>
      </c>
      <c r="W110" s="11">
        <f>SUM(W10:W109)</f>
        <v>0</v>
      </c>
      <c r="X110" s="12">
        <f>SUM(X10:X109)</f>
        <v>0</v>
      </c>
      <c r="Y110" s="12">
        <f>SUM(Y10:Y109)</f>
        <v>0</v>
      </c>
      <c r="Z110" s="12">
        <f>SUM(Z10:Z109)</f>
        <v>0</v>
      </c>
      <c r="AA110" s="13">
        <f>SUM(AA10:AA109)</f>
        <v>0</v>
      </c>
      <c r="AC110" s="11">
        <f>SUM(AC10:AC109)</f>
        <v>0</v>
      </c>
      <c r="AD110" s="12">
        <f>SUM(AD10:AD109)</f>
        <v>0</v>
      </c>
      <c r="AE110" s="12">
        <f>SUM(AE10:AE109)</f>
        <v>0</v>
      </c>
      <c r="AF110" s="12">
        <f>SUM(AF10:AF109)</f>
        <v>0</v>
      </c>
      <c r="AG110" s="13">
        <f>SUM(AG10:AG109)</f>
        <v>0</v>
      </c>
      <c r="AI110" s="11">
        <f>SUM(AI10:AI109)</f>
        <v>0</v>
      </c>
      <c r="AJ110" s="12">
        <f>SUM(AJ10:AJ109)</f>
        <v>0</v>
      </c>
      <c r="AK110" s="12">
        <f>SUM(AK10:AK109)</f>
        <v>0</v>
      </c>
      <c r="AL110" s="12">
        <f>SUM(AL10:AL109)</f>
        <v>0</v>
      </c>
      <c r="AM110" s="13">
        <f>SUM(AM10:AM109)</f>
        <v>0</v>
      </c>
      <c r="AO110" s="11">
        <f>SUM(AO10:AO109)</f>
        <v>0</v>
      </c>
      <c r="AP110" s="12">
        <f>SUM(AP10:AP109)</f>
        <v>0</v>
      </c>
      <c r="AQ110" s="12">
        <f>SUM(AQ10:AQ109)</f>
        <v>0</v>
      </c>
      <c r="AR110" s="12">
        <f>SUM(AR10:AR109)</f>
        <v>0</v>
      </c>
      <c r="AS110" s="13">
        <f>SUM(AS10:AS109)</f>
        <v>0</v>
      </c>
      <c r="AU110" s="11">
        <f>SUM(AU10:AU109)</f>
        <v>0</v>
      </c>
      <c r="AV110" s="12">
        <f>SUM(AV10:AV109)</f>
        <v>0</v>
      </c>
      <c r="AW110" s="12">
        <f>SUM(AW10:AW109)</f>
        <v>0</v>
      </c>
      <c r="AX110" s="12">
        <f>SUM(AX10:AX109)</f>
        <v>0</v>
      </c>
      <c r="AY110" s="13">
        <f>SUM(AY10:AY109)</f>
        <v>0</v>
      </c>
      <c r="BA110" s="11">
        <f>SUM(BA10:BA109)</f>
        <v>0</v>
      </c>
      <c r="BB110" s="12">
        <f>SUM(BB10:BB109)</f>
        <v>0</v>
      </c>
      <c r="BC110" s="12">
        <f>SUM(BC10:BC109)</f>
        <v>0</v>
      </c>
      <c r="BD110" s="12">
        <f>SUM(BD10:BD109)</f>
        <v>0</v>
      </c>
      <c r="BE110" s="13">
        <f>SUM(BE10:BE109)</f>
        <v>0</v>
      </c>
      <c r="BG110" s="11">
        <f>SUM(BG10:BG109)</f>
        <v>0</v>
      </c>
      <c r="BH110" s="12">
        <f>SUM(BH10:BH109)</f>
        <v>0</v>
      </c>
      <c r="BI110" s="12">
        <f>SUM(BI10:BI109)</f>
        <v>0</v>
      </c>
      <c r="BJ110" s="12">
        <f>SUM(BJ10:BJ109)</f>
        <v>0</v>
      </c>
      <c r="BK110" s="13">
        <f>SUM(BK10:BK109)</f>
        <v>0</v>
      </c>
      <c r="BM110" s="11">
        <f>SUM(BM10:BM109)</f>
        <v>0</v>
      </c>
      <c r="BN110" s="12">
        <f>SUM(BN10:BN109)</f>
        <v>0</v>
      </c>
      <c r="BO110" s="12">
        <f>SUM(BO10:BO109)</f>
        <v>0</v>
      </c>
      <c r="BP110" s="12">
        <f>SUM(BP10:BP109)</f>
        <v>0</v>
      </c>
      <c r="BQ110" s="13">
        <f>SUM(BQ10:BQ109)</f>
        <v>0</v>
      </c>
      <c r="BS110" s="11">
        <f>SUM(BS10:BS109)</f>
        <v>0</v>
      </c>
      <c r="BT110" s="12">
        <f>SUM(BT10:BT109)</f>
        <v>0</v>
      </c>
      <c r="BU110" s="12">
        <f>SUM(BU10:BU109)</f>
        <v>0</v>
      </c>
      <c r="BV110" s="12">
        <f>SUM(BV10:BV109)</f>
        <v>0</v>
      </c>
      <c r="BW110" s="13">
        <f>SUM(BW10:BW109)</f>
        <v>0</v>
      </c>
    </row>
    <row r="111" spans="2:79" ht="13.2" customHeight="1" thickTop="1" x14ac:dyDescent="0.25"/>
    <row r="112" spans="2:79" ht="13.2" customHeight="1" thickBot="1" x14ac:dyDescent="0.3">
      <c r="G112" s="33" t="s">
        <v>5</v>
      </c>
      <c r="H112" s="34">
        <v>0</v>
      </c>
      <c r="M112" s="1"/>
      <c r="W112" s="30">
        <f>+BS110+BM110+BG110+BA110+AU110+AO110+AI110+AC110+W110</f>
        <v>0</v>
      </c>
      <c r="X112" s="31">
        <f>+BT110+BN110+BH110+BB110+AV110+AP110+AJ110+AD110+X110</f>
        <v>0</v>
      </c>
      <c r="Y112" s="31">
        <f>+BU110+BO110+BI110+BC110+AW110+AQ110+AK110+AE110+Y110</f>
        <v>0</v>
      </c>
      <c r="Z112" s="31">
        <f>+BV110+BP110+BJ110+BD110+AX110+AR110+AL110+AF110+Z110</f>
        <v>0</v>
      </c>
      <c r="AA112" s="32">
        <f>+BW110+BQ110+BK110+BE110+AY110+AS110+AM110+AG110+AA110</f>
        <v>0</v>
      </c>
    </row>
    <row r="113" spans="2:13" ht="13.2" customHeight="1" thickTop="1" x14ac:dyDescent="0.25">
      <c r="G113" s="35" t="s">
        <v>130</v>
      </c>
      <c r="H113" s="36">
        <v>0.5</v>
      </c>
      <c r="M113" s="1"/>
    </row>
    <row r="114" spans="2:13" ht="13.2" customHeight="1" x14ac:dyDescent="0.25">
      <c r="G114" s="35" t="s">
        <v>131</v>
      </c>
      <c r="H114" s="36">
        <v>0.55000000000000004</v>
      </c>
      <c r="M114" s="1"/>
    </row>
    <row r="115" spans="2:13" ht="13.2" customHeight="1" x14ac:dyDescent="0.25">
      <c r="G115" s="35" t="s">
        <v>132</v>
      </c>
      <c r="H115" s="36">
        <v>0.6</v>
      </c>
      <c r="M115" s="1"/>
    </row>
    <row r="116" spans="2:13" ht="13.2" customHeight="1" x14ac:dyDescent="0.25">
      <c r="G116" s="35" t="s">
        <v>133</v>
      </c>
      <c r="H116" s="36">
        <v>0.65</v>
      </c>
      <c r="M116" s="1"/>
    </row>
    <row r="117" spans="2:13" ht="13.2" customHeight="1" x14ac:dyDescent="0.25">
      <c r="G117" s="35" t="s">
        <v>134</v>
      </c>
      <c r="H117" s="36">
        <v>0.7</v>
      </c>
      <c r="M117" s="1"/>
    </row>
    <row r="118" spans="2:13" ht="13.2" customHeight="1" x14ac:dyDescent="0.25">
      <c r="G118" s="35" t="s">
        <v>135</v>
      </c>
      <c r="H118" s="36">
        <v>0.75</v>
      </c>
      <c r="M118" s="1"/>
    </row>
    <row r="119" spans="2:13" ht="13.2" customHeight="1" x14ac:dyDescent="0.25">
      <c r="G119" s="35" t="s">
        <v>136</v>
      </c>
      <c r="H119" s="36">
        <v>0.8</v>
      </c>
      <c r="M119" s="1"/>
    </row>
    <row r="120" spans="2:13" ht="13.2" customHeight="1" x14ac:dyDescent="0.25">
      <c r="G120" s="37" t="s">
        <v>137</v>
      </c>
      <c r="H120" s="38">
        <v>0.85</v>
      </c>
      <c r="M120" s="1"/>
    </row>
    <row r="122" spans="2:13" ht="15.6" x14ac:dyDescent="0.3">
      <c r="B122" s="171" t="s">
        <v>103</v>
      </c>
      <c r="C122" s="172"/>
      <c r="D122" s="172"/>
      <c r="E122" s="172"/>
      <c r="F122" s="173"/>
    </row>
    <row r="123" spans="2:13" ht="30.6" x14ac:dyDescent="0.25">
      <c r="B123" s="123" t="s">
        <v>63</v>
      </c>
      <c r="C123" s="123" t="s">
        <v>64</v>
      </c>
      <c r="D123" s="123" t="s">
        <v>65</v>
      </c>
      <c r="E123" s="123" t="s">
        <v>66</v>
      </c>
      <c r="F123" s="123" t="s">
        <v>67</v>
      </c>
    </row>
    <row r="124" spans="2:13" x14ac:dyDescent="0.25">
      <c r="B124" s="118" t="s">
        <v>5</v>
      </c>
      <c r="C124" s="118" t="s">
        <v>5</v>
      </c>
      <c r="D124" s="119" t="s">
        <v>5</v>
      </c>
      <c r="E124" s="119" t="s">
        <v>5</v>
      </c>
      <c r="F124" s="119" t="s">
        <v>5</v>
      </c>
    </row>
    <row r="125" spans="2:13" x14ac:dyDescent="0.25">
      <c r="B125" s="152" t="s">
        <v>68</v>
      </c>
      <c r="C125" s="153" t="str">
        <f>+'Detail for up to 40 pct'!C123</f>
        <v>Spare</v>
      </c>
      <c r="D125" s="152" t="s">
        <v>70</v>
      </c>
      <c r="E125" s="152" t="s">
        <v>71</v>
      </c>
      <c r="F125" s="152" t="s">
        <v>72</v>
      </c>
    </row>
    <row r="126" spans="2:13" x14ac:dyDescent="0.25">
      <c r="B126" s="152" t="s">
        <v>73</v>
      </c>
      <c r="C126" s="153" t="str">
        <f>+'Detail for up to 40 pct'!C124</f>
        <v>Spare</v>
      </c>
      <c r="D126" s="152" t="s">
        <v>74</v>
      </c>
      <c r="E126" s="152" t="s">
        <v>75</v>
      </c>
      <c r="F126" s="152" t="s">
        <v>76</v>
      </c>
    </row>
    <row r="127" spans="2:13" x14ac:dyDescent="0.25">
      <c r="B127" s="152" t="s">
        <v>77</v>
      </c>
      <c r="C127" s="153" t="str">
        <f>+'Detail for up to 40 pct'!C125</f>
        <v>Spare</v>
      </c>
      <c r="D127" s="152" t="s">
        <v>78</v>
      </c>
      <c r="E127" s="152" t="s">
        <v>79</v>
      </c>
      <c r="F127" s="152" t="s">
        <v>80</v>
      </c>
    </row>
    <row r="128" spans="2:13" x14ac:dyDescent="0.25">
      <c r="B128" s="152" t="s">
        <v>81</v>
      </c>
      <c r="C128" s="153" t="str">
        <f>+'Detail for up to 40 pct'!C126</f>
        <v>Spare</v>
      </c>
      <c r="D128" s="152" t="s">
        <v>82</v>
      </c>
      <c r="E128" s="153" t="str">
        <f>+'Detail for up to 40 pct'!E126</f>
        <v>Spare</v>
      </c>
      <c r="F128" s="152" t="s">
        <v>83</v>
      </c>
    </row>
    <row r="129" spans="2:6" x14ac:dyDescent="0.25">
      <c r="B129" s="152" t="s">
        <v>84</v>
      </c>
      <c r="C129" s="153" t="str">
        <f>+'Detail for up to 40 pct'!C127</f>
        <v>Spare</v>
      </c>
      <c r="D129" s="152" t="s">
        <v>85</v>
      </c>
      <c r="E129" s="153" t="str">
        <f>+'Detail for up to 40 pct'!E127</f>
        <v>Spare</v>
      </c>
      <c r="F129" s="152" t="s">
        <v>86</v>
      </c>
    </row>
    <row r="130" spans="2:6" x14ac:dyDescent="0.25">
      <c r="B130" s="152" t="s">
        <v>87</v>
      </c>
      <c r="C130" s="153" t="str">
        <f>+'Detail for up to 40 pct'!C128</f>
        <v>Spare</v>
      </c>
      <c r="D130" s="152" t="s">
        <v>88</v>
      </c>
      <c r="E130" s="153" t="str">
        <f>+'Detail for up to 40 pct'!E128</f>
        <v>Spare</v>
      </c>
      <c r="F130" s="152" t="s">
        <v>89</v>
      </c>
    </row>
    <row r="131" spans="2:6" x14ac:dyDescent="0.25">
      <c r="B131" s="153" t="str">
        <f>+'Detail for up to 40 pct'!B129</f>
        <v>Spare</v>
      </c>
      <c r="C131" s="153" t="str">
        <f>+'Detail for up to 40 pct'!C129</f>
        <v>Spare</v>
      </c>
      <c r="D131" s="152" t="s">
        <v>90</v>
      </c>
      <c r="E131" s="153" t="str">
        <f>+'Detail for up to 40 pct'!E129</f>
        <v>Spare</v>
      </c>
      <c r="F131" s="152" t="s">
        <v>91</v>
      </c>
    </row>
    <row r="132" spans="2:6" x14ac:dyDescent="0.25">
      <c r="B132" s="153" t="str">
        <f>+'Detail for up to 40 pct'!B130</f>
        <v>Spare</v>
      </c>
      <c r="C132" s="153" t="str">
        <f>+'Detail for up to 40 pct'!C130</f>
        <v>Spare</v>
      </c>
      <c r="D132" s="152" t="s">
        <v>92</v>
      </c>
      <c r="E132" s="153" t="str">
        <f>+'Detail for up to 40 pct'!E130</f>
        <v>Spare</v>
      </c>
      <c r="F132" s="152" t="s">
        <v>93</v>
      </c>
    </row>
    <row r="133" spans="2:6" x14ac:dyDescent="0.25">
      <c r="B133" s="153" t="str">
        <f>+'Detail for up to 40 pct'!B131</f>
        <v>Spare</v>
      </c>
      <c r="C133" s="153" t="str">
        <f>+'Detail for up to 40 pct'!C131</f>
        <v>Spare</v>
      </c>
      <c r="D133" s="152" t="s">
        <v>94</v>
      </c>
      <c r="E133" s="153" t="str">
        <f>+'Detail for up to 40 pct'!E131</f>
        <v>Spare</v>
      </c>
      <c r="F133" s="152" t="s">
        <v>95</v>
      </c>
    </row>
    <row r="134" spans="2:6" x14ac:dyDescent="0.25">
      <c r="B134" s="153" t="str">
        <f>+'Detail for up to 40 pct'!B132</f>
        <v>Spare</v>
      </c>
      <c r="C134" s="153" t="str">
        <f>+'Detail for up to 40 pct'!C132</f>
        <v>Spare</v>
      </c>
      <c r="D134" s="152" t="s">
        <v>96</v>
      </c>
      <c r="E134" s="153" t="str">
        <f>+'Detail for up to 40 pct'!E132</f>
        <v>Spare</v>
      </c>
      <c r="F134" s="153" t="str">
        <f>+'Detail for up to 40 pct'!F132</f>
        <v>Spare</v>
      </c>
    </row>
    <row r="135" spans="2:6" x14ac:dyDescent="0.25">
      <c r="B135" s="153" t="str">
        <f>+'Detail for up to 40 pct'!B133</f>
        <v>Spare</v>
      </c>
      <c r="C135" s="153" t="str">
        <f>+'Detail for up to 40 pct'!C133</f>
        <v>Spare</v>
      </c>
      <c r="D135" s="152" t="s">
        <v>97</v>
      </c>
      <c r="E135" s="153" t="str">
        <f>+'Detail for up to 40 pct'!E133</f>
        <v>Spare</v>
      </c>
      <c r="F135" s="153" t="str">
        <f>+'Detail for up to 40 pct'!F133</f>
        <v>Spare</v>
      </c>
    </row>
    <row r="136" spans="2:6" x14ac:dyDescent="0.25">
      <c r="B136" s="153" t="str">
        <f>+'Detail for up to 40 pct'!B134</f>
        <v>Spare</v>
      </c>
      <c r="C136" s="153" t="str">
        <f>+'Detail for up to 40 pct'!C134</f>
        <v>Spare</v>
      </c>
      <c r="D136" s="152" t="s">
        <v>98</v>
      </c>
      <c r="E136" s="153" t="str">
        <f>+'Detail for up to 40 pct'!E134</f>
        <v>Spare</v>
      </c>
      <c r="F136" s="153" t="str">
        <f>+'Detail for up to 40 pct'!F134</f>
        <v>Spare</v>
      </c>
    </row>
    <row r="137" spans="2:6" x14ac:dyDescent="0.25">
      <c r="B137" s="153" t="str">
        <f>+'Detail for up to 40 pct'!B135</f>
        <v>Spare</v>
      </c>
      <c r="C137" s="153" t="str">
        <f>+'Detail for up to 40 pct'!C135</f>
        <v>Spare</v>
      </c>
      <c r="D137" s="152" t="s">
        <v>99</v>
      </c>
      <c r="E137" s="153" t="str">
        <f>+'Detail for up to 40 pct'!E135</f>
        <v>Spare</v>
      </c>
      <c r="F137" s="153" t="str">
        <f>+'Detail for up to 40 pct'!F135</f>
        <v>Spare</v>
      </c>
    </row>
    <row r="138" spans="2:6" x14ac:dyDescent="0.25">
      <c r="B138" s="153" t="str">
        <f>+'Detail for up to 40 pct'!B136</f>
        <v>Spare</v>
      </c>
      <c r="C138" s="153" t="str">
        <f>+'Detail for up to 40 pct'!C136</f>
        <v>Spare</v>
      </c>
      <c r="D138" s="152" t="s">
        <v>100</v>
      </c>
      <c r="E138" s="153" t="str">
        <f>+'Detail for up to 40 pct'!E136</f>
        <v>Spare</v>
      </c>
      <c r="F138" s="153" t="str">
        <f>+'Detail for up to 40 pct'!F136</f>
        <v>Spare</v>
      </c>
    </row>
    <row r="139" spans="2:6" x14ac:dyDescent="0.25">
      <c r="B139" s="153" t="str">
        <f>+'Detail for up to 40 pct'!B137</f>
        <v>Spare</v>
      </c>
      <c r="C139" s="153" t="str">
        <f>+'Detail for up to 40 pct'!C137</f>
        <v>Spare</v>
      </c>
      <c r="D139" s="152" t="s">
        <v>101</v>
      </c>
      <c r="E139" s="153" t="str">
        <f>+'Detail for up to 40 pct'!E137</f>
        <v>Spare</v>
      </c>
      <c r="F139" s="153" t="str">
        <f>+'Detail for up to 40 pct'!F137</f>
        <v>Spare</v>
      </c>
    </row>
    <row r="140" spans="2:6" x14ac:dyDescent="0.25">
      <c r="B140" s="153" t="str">
        <f>+'Detail for up to 40 pct'!B138</f>
        <v>Spare</v>
      </c>
      <c r="C140" s="153" t="str">
        <f>+'Detail for up to 40 pct'!C138</f>
        <v>Spare</v>
      </c>
      <c r="D140" s="152" t="s">
        <v>102</v>
      </c>
      <c r="E140" s="153" t="str">
        <f>+'Detail for up to 40 pct'!E138</f>
        <v>Spare</v>
      </c>
      <c r="F140" s="153" t="str">
        <f>+'Detail for up to 40 pct'!F138</f>
        <v>Spare</v>
      </c>
    </row>
    <row r="141" spans="2:6" x14ac:dyDescent="0.25">
      <c r="B141" s="153" t="str">
        <f>+'Detail for up to 40 pct'!B139</f>
        <v>Spare</v>
      </c>
      <c r="C141" s="153" t="str">
        <f>+'Detail for up to 40 pct'!C139</f>
        <v>Spare</v>
      </c>
      <c r="D141" s="153" t="str">
        <f>+'Detail for up to 40 pct'!D139</f>
        <v>Spare</v>
      </c>
      <c r="E141" s="153" t="str">
        <f>+'Detail for up to 40 pct'!E139</f>
        <v>Spare</v>
      </c>
      <c r="F141" s="153" t="str">
        <f>+'Detail for up to 40 pct'!F139</f>
        <v>Spare</v>
      </c>
    </row>
    <row r="142" spans="2:6" x14ac:dyDescent="0.25">
      <c r="B142" s="153" t="str">
        <f>+'Detail for up to 40 pct'!B140</f>
        <v>Spare</v>
      </c>
      <c r="C142" s="153" t="str">
        <f>+'Detail for up to 40 pct'!C140</f>
        <v>Spare</v>
      </c>
      <c r="D142" s="153" t="str">
        <f>+'Detail for up to 40 pct'!D140</f>
        <v>Spare</v>
      </c>
      <c r="E142" s="153" t="str">
        <f>+'Detail for up to 40 pct'!E140</f>
        <v>Spare</v>
      </c>
      <c r="F142" s="153" t="str">
        <f>+'Detail for up to 40 pct'!F140</f>
        <v>Spare</v>
      </c>
    </row>
    <row r="143" spans="2:6" x14ac:dyDescent="0.25">
      <c r="B143" s="153" t="str">
        <f>+'Detail for up to 40 pct'!B141</f>
        <v>Spare</v>
      </c>
      <c r="C143" s="153" t="str">
        <f>+'Detail for up to 40 pct'!C141</f>
        <v>Spare</v>
      </c>
      <c r="D143" s="153" t="str">
        <f>+'Detail for up to 40 pct'!D141</f>
        <v>Spare</v>
      </c>
      <c r="E143" s="153" t="str">
        <f>+'Detail for up to 40 pct'!E141</f>
        <v>Spare</v>
      </c>
      <c r="F143" s="153" t="str">
        <f>+'Detail for up to 40 pct'!F141</f>
        <v>Spare</v>
      </c>
    </row>
    <row r="144" spans="2:6" x14ac:dyDescent="0.25">
      <c r="B144" s="153" t="str">
        <f>+'Detail for up to 40 pct'!B142</f>
        <v>Spare</v>
      </c>
      <c r="C144" s="153" t="str">
        <f>+'Detail for up to 40 pct'!C142</f>
        <v>Spare</v>
      </c>
      <c r="D144" s="153" t="str">
        <f>+'Detail for up to 40 pct'!D142</f>
        <v>Spare</v>
      </c>
      <c r="E144" s="153" t="str">
        <f>+'Detail for up to 40 pct'!E142</f>
        <v>Spare</v>
      </c>
      <c r="F144" s="153" t="str">
        <f>+'Detail for up to 40 pct'!F142</f>
        <v>Spare</v>
      </c>
    </row>
    <row r="145" spans="2:6" x14ac:dyDescent="0.25">
      <c r="B145" s="153" t="str">
        <f>+'Detail for up to 40 pct'!B143</f>
        <v>Spare</v>
      </c>
      <c r="C145" s="153" t="str">
        <f>+'Detail for up to 40 pct'!C143</f>
        <v>Spare</v>
      </c>
      <c r="D145" s="153" t="str">
        <f>+'Detail for up to 40 pct'!D143</f>
        <v>Spare</v>
      </c>
      <c r="E145" s="153" t="str">
        <f>+'Detail for up to 40 pct'!E143</f>
        <v>Spare</v>
      </c>
      <c r="F145" s="153" t="str">
        <f>+'Detail for up to 40 pct'!F143</f>
        <v>Spare</v>
      </c>
    </row>
    <row r="146" spans="2:6" x14ac:dyDescent="0.25">
      <c r="B146" s="153" t="str">
        <f>+'Detail for up to 40 pct'!B144</f>
        <v>Spare</v>
      </c>
      <c r="C146" s="153" t="str">
        <f>+'Detail for up to 40 pct'!C144</f>
        <v>Spare</v>
      </c>
      <c r="D146" s="153" t="str">
        <f>+'Detail for up to 40 pct'!D144</f>
        <v>Spare</v>
      </c>
      <c r="E146" s="153" t="str">
        <f>+'Detail for up to 40 pct'!E144</f>
        <v>Spare</v>
      </c>
      <c r="F146" s="153" t="str">
        <f>+'Detail for up to 40 pct'!F144</f>
        <v>Spare</v>
      </c>
    </row>
    <row r="147" spans="2:6" x14ac:dyDescent="0.25">
      <c r="B147" s="153" t="str">
        <f>+'Detail for up to 40 pct'!B145</f>
        <v>Spare</v>
      </c>
      <c r="C147" s="153" t="str">
        <f>+'Detail for up to 40 pct'!C145</f>
        <v>Spare</v>
      </c>
      <c r="D147" s="153" t="str">
        <f>+'Detail for up to 40 pct'!D145</f>
        <v>Spare</v>
      </c>
      <c r="E147" s="153" t="str">
        <f>+'Detail for up to 40 pct'!E145</f>
        <v>Spare</v>
      </c>
      <c r="F147" s="153" t="str">
        <f>+'Detail for up to 40 pct'!F145</f>
        <v>Spare</v>
      </c>
    </row>
    <row r="148" spans="2:6" x14ac:dyDescent="0.25">
      <c r="B148" s="153" t="str">
        <f>+'Detail for up to 40 pct'!B146</f>
        <v>Spare</v>
      </c>
      <c r="C148" s="153" t="str">
        <f>+'Detail for up to 40 pct'!C146</f>
        <v>Spare</v>
      </c>
      <c r="D148" s="153" t="str">
        <f>+'Detail for up to 40 pct'!D146</f>
        <v>Spare</v>
      </c>
      <c r="E148" s="153" t="str">
        <f>+'Detail for up to 40 pct'!E146</f>
        <v>Spare</v>
      </c>
      <c r="F148" s="153" t="str">
        <f>+'Detail for up to 40 pct'!F146</f>
        <v>Spare</v>
      </c>
    </row>
    <row r="149" spans="2:6" x14ac:dyDescent="0.25">
      <c r="B149" s="154" t="str">
        <f>+'Detail for up to 40 pct'!B147</f>
        <v>Spare</v>
      </c>
      <c r="C149" s="154" t="str">
        <f>+'Detail for up to 40 pct'!C147</f>
        <v>Spare</v>
      </c>
      <c r="D149" s="154" t="str">
        <f>+'Detail for up to 40 pct'!D147</f>
        <v>Spare</v>
      </c>
      <c r="E149" s="154" t="str">
        <f>+'Detail for up to 40 pct'!E147</f>
        <v>Spare</v>
      </c>
      <c r="F149" s="154" t="str">
        <f>+'Detail for up to 40 pct'!F147</f>
        <v>Spare</v>
      </c>
    </row>
  </sheetData>
  <sheetProtection password="C276" sheet="1" objects="1" scenarios="1"/>
  <mergeCells count="14">
    <mergeCell ref="W8:AA8"/>
    <mergeCell ref="AC8:AG8"/>
    <mergeCell ref="B122:F122"/>
    <mergeCell ref="U1:U5"/>
    <mergeCell ref="H2:L2"/>
    <mergeCell ref="H3:L3"/>
    <mergeCell ref="H4:L4"/>
    <mergeCell ref="BM8:BQ8"/>
    <mergeCell ref="BS8:BW8"/>
    <mergeCell ref="AI8:AM8"/>
    <mergeCell ref="AO8:AS8"/>
    <mergeCell ref="AU8:AY8"/>
    <mergeCell ref="BA8:BE8"/>
    <mergeCell ref="BG8:BK8"/>
  </mergeCells>
  <conditionalFormatting sqref="M10:M109">
    <cfRule type="expression" dxfId="32" priority="57">
      <formula>AND(J10=0,M10="&gt; 1 year + / CD 13 +")</formula>
    </cfRule>
    <cfRule type="expression" dxfId="31" priority="58">
      <formula>AND(J10=0,M10="330 days + / CD 12")</formula>
    </cfRule>
    <cfRule type="expression" dxfId="30" priority="59">
      <formula>AND(J10=0,M10="300 days + / CD 11")</formula>
    </cfRule>
    <cfRule type="expression" dxfId="29" priority="60">
      <formula>AND(J10=0,M10="270 days + / CD 10")</formula>
    </cfRule>
    <cfRule type="expression" dxfId="28" priority="61">
      <formula>AND(J10=0,M10="240 days + / CD 9")</formula>
    </cfRule>
    <cfRule type="expression" dxfId="27" priority="62">
      <formula>AND(J10=0,M10="210 days + / CD 8")</formula>
    </cfRule>
    <cfRule type="expression" dxfId="26" priority="63">
      <formula>AND(J10=0,M10="180 days + / CD 7")</formula>
    </cfRule>
    <cfRule type="expression" dxfId="25" priority="68">
      <formula>AND(M10="Select",J10&lt;&gt;0)</formula>
    </cfRule>
  </conditionalFormatting>
  <conditionalFormatting sqref="P10:P11 P109">
    <cfRule type="cellIs" dxfId="24" priority="55" operator="greaterThan">
      <formula>0.85</formula>
    </cfRule>
  </conditionalFormatting>
  <conditionalFormatting sqref="Q10:Q109">
    <cfRule type="cellIs" dxfId="23" priority="53" operator="greaterThan">
      <formula>0.85</formula>
    </cfRule>
  </conditionalFormatting>
  <conditionalFormatting sqref="J10:J11 J109">
    <cfRule type="expression" dxfId="22" priority="92">
      <formula>AND(J10&gt;0,M10="Select")</formula>
    </cfRule>
  </conditionalFormatting>
  <conditionalFormatting sqref="L10:L11">
    <cfRule type="expression" dxfId="21" priority="49">
      <formula>AND(L10&gt;0,N10="Select")</formula>
    </cfRule>
    <cfRule type="expression" dxfId="20" priority="50">
      <formula>AND(L10&gt;0,N10="Clean")</formula>
    </cfRule>
  </conditionalFormatting>
  <conditionalFormatting sqref="K10:K11">
    <cfRule type="expression" dxfId="19" priority="51">
      <formula>AND(K10&gt;0,N10="Select")</formula>
    </cfRule>
    <cfRule type="expression" dxfId="18" priority="52">
      <formula>AND(K10&gt;0,N10="Clean")</formula>
    </cfRule>
  </conditionalFormatting>
  <conditionalFormatting sqref="L109">
    <cfRule type="expression" dxfId="17" priority="45">
      <formula>AND(L109&gt;0,N109="Select")</formula>
    </cfRule>
    <cfRule type="expression" dxfId="16" priority="46">
      <formula>AND(L109&gt;0,N109="Clean")</formula>
    </cfRule>
  </conditionalFormatting>
  <conditionalFormatting sqref="K109">
    <cfRule type="expression" dxfId="15" priority="47">
      <formula>AND(K109&gt;0,N109="Select")</formula>
    </cfRule>
    <cfRule type="expression" dxfId="14" priority="48">
      <formula>AND(K109&gt;0,N109="Clean")</formula>
    </cfRule>
  </conditionalFormatting>
  <conditionalFormatting sqref="T10:T109">
    <cfRule type="cellIs" dxfId="13" priority="44" operator="greaterThan">
      <formula>0.85</formula>
    </cfRule>
  </conditionalFormatting>
  <conditionalFormatting sqref="B10">
    <cfRule type="expression" dxfId="12" priority="24">
      <formula>AND(OR(B10="Select",B10="Spare"),OR(OR($I10&gt;0,$I10&lt;0),OR(OR($K10&gt;0,$K10&lt;0))))</formula>
    </cfRule>
  </conditionalFormatting>
  <conditionalFormatting sqref="C10:F10">
    <cfRule type="expression" dxfId="11" priority="23">
      <formula>AND(OR(C10="Select",C10="Spare"),OR(OR($I10&gt;0,$I10&lt;0),OR(OR($K10&gt;0,$K10&lt;0))))</formula>
    </cfRule>
  </conditionalFormatting>
  <conditionalFormatting sqref="D11:D109">
    <cfRule type="expression" dxfId="10" priority="9">
      <formula>AND(OR(D11="Select",D11="Spare"),OR(OR($I11&gt;0,$I11&lt;0),OR(OR($K11&gt;0,$K11&lt;0))))</formula>
    </cfRule>
  </conditionalFormatting>
  <conditionalFormatting sqref="B11:B109">
    <cfRule type="expression" dxfId="9" priority="7">
      <formula>AND(OR(B11="Select",B11="Spare"),OR(OR($I11&gt;0,$I11&lt;0),OR(OR($K11&gt;0,$K11&lt;0))))</formula>
    </cfRule>
  </conditionalFormatting>
  <conditionalFormatting sqref="F11:F109">
    <cfRule type="expression" dxfId="8" priority="11">
      <formula>AND(OR(F11="Select",F11="Spare"),OR(OR($I11&gt;0,$I11&lt;0),OR(OR($K11&gt;0,$K11&lt;0))))</formula>
    </cfRule>
  </conditionalFormatting>
  <conditionalFormatting sqref="E11:E109">
    <cfRule type="expression" dxfId="7" priority="10">
      <formula>AND(OR(E11="Select",E11="Spare"),OR(OR($I11&gt;0,$I11&lt;0),OR(OR($K11&gt;0,$K11&lt;0))))</formula>
    </cfRule>
  </conditionalFormatting>
  <conditionalFormatting sqref="C11:C109">
    <cfRule type="expression" dxfId="6" priority="8">
      <formula>AND(OR(C11="Select",C11="Spare"),OR(OR($I11&gt;0,$I11&lt;0),OR(OR($K11&gt;0,$K11&lt;0))))</formula>
    </cfRule>
  </conditionalFormatting>
  <conditionalFormatting sqref="J12:J108">
    <cfRule type="expression" dxfId="5" priority="6">
      <formula>AND(J12&gt;0,M12="Select")</formula>
    </cfRule>
  </conditionalFormatting>
  <conditionalFormatting sqref="L12:L108">
    <cfRule type="expression" dxfId="4" priority="2">
      <formula>AND(L12&gt;0,N12="Select")</formula>
    </cfRule>
    <cfRule type="expression" dxfId="3" priority="3">
      <formula>AND(L12&gt;0,N12="Clean")</formula>
    </cfRule>
  </conditionalFormatting>
  <conditionalFormatting sqref="K12:K108">
    <cfRule type="expression" dxfId="2" priority="4">
      <formula>AND(K12&gt;0,N12="Select")</formula>
    </cfRule>
    <cfRule type="expression" dxfId="1" priority="5">
      <formula>AND(K12&gt;0,N12="Clean")</formula>
    </cfRule>
  </conditionalFormatting>
  <conditionalFormatting sqref="P12:P108">
    <cfRule type="cellIs" dxfId="0" priority="1" operator="greaterThan">
      <formula>0.85</formula>
    </cfRule>
  </conditionalFormatting>
  <dataValidations count="6">
    <dataValidation type="list" allowBlank="1" showInputMessage="1" showErrorMessage="1" errorTitle="Dropdown" error="Please capture additional criteria in the dropdown box - tab 40%" sqref="F10:F109">
      <formula1>$F$124:$F$149</formula1>
    </dataValidation>
    <dataValidation type="list" allowBlank="1" showInputMessage="1" showErrorMessage="1" errorTitle="Dropdown" error="Please capture additional criteria in the dropdown box - tab 40%" sqref="B10:B109">
      <formula1>$B$124:$B$149</formula1>
    </dataValidation>
    <dataValidation type="list" allowBlank="1" showInputMessage="1" showErrorMessage="1" errorTitle="Dropdown" error="Please capture additional criteria in the dropdown box - tab 40%" sqref="C10:C109">
      <formula1>$C$124:$C$149</formula1>
    </dataValidation>
    <dataValidation type="list" allowBlank="1" showInputMessage="1" showErrorMessage="1" errorTitle="Dropdown" error="Please capture additional criteria in the dropdown box - tab 40%" sqref="D10:D109">
      <formula1>$D$124:$D$149</formula1>
    </dataValidation>
    <dataValidation type="list" allowBlank="1" showInputMessage="1" showErrorMessage="1" errorTitle="Dropdown" error="Please capture additional criteria in dropdown box - tab 40%" sqref="E10:E109">
      <formula1>$E$124:$E$149</formula1>
    </dataValidation>
    <dataValidation type="list" allowBlank="1" showInputMessage="1" showErrorMessage="1" errorTitle="Dropdown" error="Prescribed criteria" sqref="M10:M109">
      <formula1>$G$112:$G$120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7"/>
  <sheetViews>
    <sheetView showGridLines="0" workbookViewId="0"/>
  </sheetViews>
  <sheetFormatPr defaultColWidth="12.44140625" defaultRowHeight="12" x14ac:dyDescent="0.25"/>
  <cols>
    <col min="1" max="1" width="1.6640625" style="55" customWidth="1"/>
    <col min="2" max="2" width="40.77734375" style="59" customWidth="1"/>
    <col min="3" max="3" width="1.6640625" style="55" customWidth="1"/>
    <col min="4" max="5" width="13.77734375" style="55" customWidth="1"/>
    <col min="6" max="6" width="13.77734375" style="60" customWidth="1"/>
    <col min="7" max="8" width="13.77734375" style="55" customWidth="1"/>
    <col min="9" max="9" width="1.6640625" style="55" customWidth="1"/>
    <col min="10" max="12" width="13.77734375" style="55" customWidth="1"/>
    <col min="13" max="16" width="10.77734375" style="55" customWidth="1"/>
    <col min="17" max="16384" width="12.44140625" style="55"/>
  </cols>
  <sheetData>
    <row r="2" spans="1:14" ht="13.2" customHeight="1" x14ac:dyDescent="0.25">
      <c r="B2" s="56" t="s">
        <v>0</v>
      </c>
      <c r="D2" s="164" t="str">
        <f>+Summary!C2</f>
        <v>ER</v>
      </c>
      <c r="E2" s="165"/>
      <c r="F2" s="165"/>
      <c r="G2" s="165"/>
      <c r="H2" s="166"/>
    </row>
    <row r="3" spans="1:14" ht="13.2" customHeight="1" x14ac:dyDescent="0.25">
      <c r="B3" s="57" t="s">
        <v>2</v>
      </c>
      <c r="D3" s="164">
        <f>+Summary!C3</f>
        <v>9999888776</v>
      </c>
      <c r="E3" s="165"/>
      <c r="F3" s="165"/>
      <c r="G3" s="165"/>
      <c r="H3" s="166"/>
    </row>
    <row r="4" spans="1:14" ht="13.2" customHeight="1" x14ac:dyDescent="0.25">
      <c r="B4" s="58" t="s">
        <v>3</v>
      </c>
      <c r="D4" s="167">
        <f>+Summary!C4</f>
        <v>43465</v>
      </c>
      <c r="E4" s="168"/>
      <c r="F4" s="168"/>
      <c r="G4" s="168"/>
      <c r="H4" s="169"/>
    </row>
    <row r="5" spans="1:14" ht="13.2" customHeight="1" thickBot="1" x14ac:dyDescent="0.3"/>
    <row r="6" spans="1:14" s="59" customFormat="1" ht="90" customHeight="1" thickBot="1" x14ac:dyDescent="0.3">
      <c r="B6" s="137" t="s">
        <v>33</v>
      </c>
      <c r="D6" s="76" t="s">
        <v>60</v>
      </c>
      <c r="E6" s="76" t="s">
        <v>61</v>
      </c>
      <c r="F6" s="61" t="s">
        <v>10</v>
      </c>
      <c r="G6" s="61" t="s">
        <v>11</v>
      </c>
      <c r="H6" s="61" t="s">
        <v>153</v>
      </c>
      <c r="J6" s="76" t="s">
        <v>34</v>
      </c>
      <c r="K6" s="61" t="s">
        <v>47</v>
      </c>
      <c r="L6" s="61" t="s">
        <v>48</v>
      </c>
    </row>
    <row r="7" spans="1:14" ht="24" customHeight="1" thickBot="1" x14ac:dyDescent="0.3">
      <c r="B7" s="55"/>
      <c r="C7" s="59"/>
      <c r="D7" s="62" t="s">
        <v>26</v>
      </c>
      <c r="E7" s="62" t="s">
        <v>26</v>
      </c>
      <c r="F7" s="63" t="s">
        <v>31</v>
      </c>
      <c r="G7" s="63" t="s">
        <v>31</v>
      </c>
      <c r="H7" s="63" t="s">
        <v>31</v>
      </c>
      <c r="J7" s="63" t="s">
        <v>31</v>
      </c>
      <c r="K7" s="63" t="s">
        <v>31</v>
      </c>
      <c r="L7" s="62" t="s">
        <v>49</v>
      </c>
      <c r="M7" s="59"/>
      <c r="N7" s="59"/>
    </row>
    <row r="8" spans="1:14" x14ac:dyDescent="0.25">
      <c r="G8" s="60"/>
      <c r="H8" s="60"/>
      <c r="J8" s="60"/>
      <c r="K8" s="60"/>
      <c r="L8" s="60"/>
      <c r="M8" s="59"/>
      <c r="N8" s="59"/>
    </row>
    <row r="9" spans="1:14" ht="13.2" customHeight="1" x14ac:dyDescent="0.25">
      <c r="B9" s="64" t="s">
        <v>154</v>
      </c>
      <c r="D9" s="39">
        <v>100000000</v>
      </c>
      <c r="E9" s="46">
        <v>-15000000</v>
      </c>
      <c r="F9" s="65">
        <f t="shared" ref="F9:F19" si="0">IF(E9=0,0,-E9/D9)</f>
        <v>0.15</v>
      </c>
      <c r="G9" s="65">
        <f>IF(E9=0,0,-E9/D10)</f>
        <v>0.16666666666666666</v>
      </c>
      <c r="H9" s="65">
        <f t="shared" ref="H9:H16" si="1">-SUM(E9:E11)/SUM(D10:D12)</f>
        <v>0.21153846153846154</v>
      </c>
      <c r="J9" s="107">
        <f t="shared" ref="J9:J19" si="2">+E9</f>
        <v>-15000000</v>
      </c>
      <c r="K9" s="108">
        <f>+J9-L9</f>
        <v>-16000000</v>
      </c>
      <c r="L9" s="49">
        <v>1000000</v>
      </c>
      <c r="M9" s="59"/>
      <c r="N9" s="59"/>
    </row>
    <row r="10" spans="1:14" ht="13.2" customHeight="1" x14ac:dyDescent="0.25">
      <c r="B10" s="64" t="s">
        <v>12</v>
      </c>
      <c r="D10" s="40">
        <f t="shared" ref="D10:D18" si="3">+D9-10000000</f>
        <v>90000000</v>
      </c>
      <c r="E10" s="42">
        <v>-20000000</v>
      </c>
      <c r="F10" s="66">
        <f t="shared" si="0"/>
        <v>0.22222222222222221</v>
      </c>
      <c r="G10" s="66">
        <f t="shared" ref="G10:G17" si="4">IF(E10=0,0,-E10/D11)</f>
        <v>0.22222222222222221</v>
      </c>
      <c r="H10" s="66">
        <f t="shared" si="1"/>
        <v>0.22916666666666666</v>
      </c>
      <c r="J10" s="109">
        <f t="shared" si="2"/>
        <v>-20000000</v>
      </c>
      <c r="K10" s="110">
        <f t="shared" ref="K10:K19" si="5">+J10-L10</f>
        <v>-23000000</v>
      </c>
      <c r="L10" s="47">
        <v>3000000</v>
      </c>
      <c r="M10" s="59"/>
      <c r="N10" s="59"/>
    </row>
    <row r="11" spans="1:14" ht="13.2" customHeight="1" x14ac:dyDescent="0.25">
      <c r="B11" s="64" t="s">
        <v>13</v>
      </c>
      <c r="D11" s="40">
        <f>+D9-10000000</f>
        <v>90000000</v>
      </c>
      <c r="E11" s="42">
        <v>-20000000</v>
      </c>
      <c r="F11" s="66">
        <f t="shared" si="0"/>
        <v>0.22222222222222221</v>
      </c>
      <c r="G11" s="66">
        <f t="shared" si="4"/>
        <v>0.25</v>
      </c>
      <c r="H11" s="66">
        <f t="shared" si="1"/>
        <v>0.21428571428571427</v>
      </c>
      <c r="J11" s="109">
        <f t="shared" si="2"/>
        <v>-20000000</v>
      </c>
      <c r="K11" s="110">
        <f t="shared" si="5"/>
        <v>-23000000</v>
      </c>
      <c r="L11" s="47">
        <v>3000000</v>
      </c>
      <c r="M11" s="59"/>
      <c r="N11" s="59"/>
    </row>
    <row r="12" spans="1:14" ht="13.2" customHeight="1" x14ac:dyDescent="0.25">
      <c r="A12" s="67"/>
      <c r="B12" s="64" t="s">
        <v>14</v>
      </c>
      <c r="C12" s="67"/>
      <c r="D12" s="40">
        <f t="shared" si="3"/>
        <v>80000000</v>
      </c>
      <c r="E12" s="42">
        <f>+E9</f>
        <v>-15000000</v>
      </c>
      <c r="F12" s="66">
        <f t="shared" si="0"/>
        <v>0.1875</v>
      </c>
      <c r="G12" s="66">
        <f t="shared" si="4"/>
        <v>0.21428571428571427</v>
      </c>
      <c r="H12" s="66">
        <f t="shared" si="1"/>
        <v>0.18333333333333332</v>
      </c>
      <c r="I12" s="67"/>
      <c r="J12" s="109">
        <f t="shared" si="2"/>
        <v>-15000000</v>
      </c>
      <c r="K12" s="110">
        <f t="shared" si="5"/>
        <v>-15000000</v>
      </c>
      <c r="L12" s="47">
        <v>0</v>
      </c>
      <c r="M12" s="59"/>
      <c r="N12" s="59"/>
    </row>
    <row r="13" spans="1:14" ht="13.2" customHeight="1" x14ac:dyDescent="0.25">
      <c r="A13" s="67"/>
      <c r="B13" s="64" t="s">
        <v>15</v>
      </c>
      <c r="C13" s="67"/>
      <c r="D13" s="40">
        <f t="shared" si="3"/>
        <v>70000000</v>
      </c>
      <c r="E13" s="42">
        <v>-10000000</v>
      </c>
      <c r="F13" s="66">
        <f t="shared" si="0"/>
        <v>0.14285714285714285</v>
      </c>
      <c r="G13" s="66">
        <f t="shared" si="4"/>
        <v>0.16666666666666666</v>
      </c>
      <c r="H13" s="66">
        <f t="shared" si="1"/>
        <v>0.14666666666666667</v>
      </c>
      <c r="I13" s="67"/>
      <c r="J13" s="109">
        <f t="shared" si="2"/>
        <v>-10000000</v>
      </c>
      <c r="K13" s="110">
        <f t="shared" si="5"/>
        <v>-10000000</v>
      </c>
      <c r="L13" s="47">
        <v>0</v>
      </c>
      <c r="M13" s="59"/>
      <c r="N13" s="59"/>
    </row>
    <row r="14" spans="1:14" ht="13.2" customHeight="1" x14ac:dyDescent="0.25">
      <c r="A14" s="67"/>
      <c r="B14" s="64" t="s">
        <v>16</v>
      </c>
      <c r="C14" s="67"/>
      <c r="D14" s="40">
        <f t="shared" si="3"/>
        <v>60000000</v>
      </c>
      <c r="E14" s="42">
        <v>-8000000</v>
      </c>
      <c r="F14" s="66">
        <f t="shared" si="0"/>
        <v>0.13333333333333333</v>
      </c>
      <c r="G14" s="66">
        <f t="shared" si="4"/>
        <v>0.16</v>
      </c>
      <c r="H14" s="66">
        <f t="shared" si="1"/>
        <v>0.15</v>
      </c>
      <c r="I14" s="67"/>
      <c r="J14" s="109">
        <f t="shared" si="2"/>
        <v>-8000000</v>
      </c>
      <c r="K14" s="110">
        <f t="shared" si="5"/>
        <v>-8000000</v>
      </c>
      <c r="L14" s="47">
        <v>0</v>
      </c>
    </row>
    <row r="15" spans="1:14" ht="13.2" customHeight="1" x14ac:dyDescent="0.25">
      <c r="B15" s="64" t="s">
        <v>17</v>
      </c>
      <c r="D15" s="40">
        <f t="shared" si="3"/>
        <v>50000000</v>
      </c>
      <c r="E15" s="42">
        <v>-4000000</v>
      </c>
      <c r="F15" s="66">
        <f t="shared" si="0"/>
        <v>0.08</v>
      </c>
      <c r="G15" s="66">
        <f t="shared" si="4"/>
        <v>0.1</v>
      </c>
      <c r="H15" s="66">
        <f t="shared" si="1"/>
        <v>0.2</v>
      </c>
      <c r="J15" s="109">
        <f t="shared" si="2"/>
        <v>-4000000</v>
      </c>
      <c r="K15" s="110">
        <f t="shared" si="5"/>
        <v>-4000000</v>
      </c>
      <c r="L15" s="47">
        <v>0</v>
      </c>
    </row>
    <row r="16" spans="1:14" ht="13.2" customHeight="1" x14ac:dyDescent="0.25">
      <c r="B16" s="64" t="s">
        <v>18</v>
      </c>
      <c r="D16" s="40">
        <f t="shared" si="3"/>
        <v>40000000</v>
      </c>
      <c r="E16" s="42">
        <v>-6000000</v>
      </c>
      <c r="F16" s="66">
        <f t="shared" si="0"/>
        <v>0.15</v>
      </c>
      <c r="G16" s="66">
        <f t="shared" si="4"/>
        <v>0.2</v>
      </c>
      <c r="H16" s="66">
        <f t="shared" si="1"/>
        <v>0.28333333333333333</v>
      </c>
      <c r="J16" s="109">
        <f t="shared" si="2"/>
        <v>-6000000</v>
      </c>
      <c r="K16" s="110">
        <f t="shared" si="5"/>
        <v>-6000000</v>
      </c>
      <c r="L16" s="47">
        <v>0</v>
      </c>
    </row>
    <row r="17" spans="2:12" ht="13.2" customHeight="1" x14ac:dyDescent="0.25">
      <c r="B17" s="64" t="s">
        <v>19</v>
      </c>
      <c r="D17" s="40">
        <f t="shared" si="3"/>
        <v>30000000</v>
      </c>
      <c r="E17" s="42">
        <v>-8000000</v>
      </c>
      <c r="F17" s="66">
        <f t="shared" si="0"/>
        <v>0.26666666666666666</v>
      </c>
      <c r="G17" s="66">
        <f t="shared" si="4"/>
        <v>0.4</v>
      </c>
      <c r="H17" s="186" t="s">
        <v>4</v>
      </c>
      <c r="J17" s="109">
        <f t="shared" si="2"/>
        <v>-8000000</v>
      </c>
      <c r="K17" s="110">
        <f t="shared" si="5"/>
        <v>-8000000</v>
      </c>
      <c r="L17" s="47">
        <v>0</v>
      </c>
    </row>
    <row r="18" spans="2:12" ht="13.2" customHeight="1" x14ac:dyDescent="0.25">
      <c r="B18" s="64" t="s">
        <v>20</v>
      </c>
      <c r="D18" s="40">
        <f t="shared" si="3"/>
        <v>20000000</v>
      </c>
      <c r="E18" s="42">
        <v>-3000000</v>
      </c>
      <c r="F18" s="66">
        <f t="shared" si="0"/>
        <v>0.15</v>
      </c>
      <c r="G18" s="66">
        <f>IF(E18=0,0,-E18/D19)</f>
        <v>0.3</v>
      </c>
      <c r="H18" s="186" t="s">
        <v>4</v>
      </c>
      <c r="J18" s="109">
        <f t="shared" si="2"/>
        <v>-3000000</v>
      </c>
      <c r="K18" s="110">
        <f t="shared" si="5"/>
        <v>-3000000</v>
      </c>
      <c r="L18" s="47">
        <v>0</v>
      </c>
    </row>
    <row r="19" spans="2:12" ht="13.2" customHeight="1" x14ac:dyDescent="0.25">
      <c r="B19" s="64" t="s">
        <v>21</v>
      </c>
      <c r="D19" s="40">
        <v>10000000</v>
      </c>
      <c r="E19" s="42">
        <v>-2000000</v>
      </c>
      <c r="F19" s="68">
        <f t="shared" si="0"/>
        <v>0.2</v>
      </c>
      <c r="G19" s="69" t="s">
        <v>4</v>
      </c>
      <c r="H19" s="69" t="s">
        <v>4</v>
      </c>
      <c r="J19" s="111">
        <f t="shared" si="2"/>
        <v>-2000000</v>
      </c>
      <c r="K19" s="113">
        <f t="shared" si="5"/>
        <v>-2000000</v>
      </c>
      <c r="L19" s="48">
        <v>0</v>
      </c>
    </row>
    <row r="20" spans="2:12" ht="13.2" customHeight="1" thickBot="1" x14ac:dyDescent="0.3">
      <c r="B20" s="70" t="s">
        <v>23</v>
      </c>
      <c r="D20" s="71">
        <f>SUM(D9:D19)</f>
        <v>640000000</v>
      </c>
      <c r="E20" s="72">
        <f>SUM(E9:E19)</f>
        <v>-111000000</v>
      </c>
      <c r="J20" s="71">
        <f>SUM(J9:J19)</f>
        <v>-111000000</v>
      </c>
      <c r="K20" s="112">
        <f>SUM(K9:K19)</f>
        <v>-118000000</v>
      </c>
      <c r="L20" s="72">
        <f>SUM(L9:L19)</f>
        <v>7000000</v>
      </c>
    </row>
    <row r="21" spans="2:12" ht="13.2" customHeight="1" thickTop="1" x14ac:dyDescent="0.25"/>
    <row r="22" spans="2:12" x14ac:dyDescent="0.25">
      <c r="B22" s="114" t="s">
        <v>58</v>
      </c>
    </row>
    <row r="23" spans="2:12" x14ac:dyDescent="0.25">
      <c r="B23" s="59" t="s">
        <v>51</v>
      </c>
      <c r="D23" s="55">
        <v>100000</v>
      </c>
    </row>
    <row r="24" spans="2:12" x14ac:dyDescent="0.25">
      <c r="B24" s="59" t="s">
        <v>52</v>
      </c>
      <c r="D24" s="115">
        <v>40000</v>
      </c>
      <c r="E24" s="55" t="s">
        <v>55</v>
      </c>
    </row>
    <row r="25" spans="2:12" x14ac:dyDescent="0.25">
      <c r="B25" s="59" t="s">
        <v>53</v>
      </c>
      <c r="D25" s="116">
        <f>-D24*0.3</f>
        <v>-12000</v>
      </c>
      <c r="E25" s="55" t="s">
        <v>56</v>
      </c>
    </row>
    <row r="26" spans="2:12" ht="12.6" thickBot="1" x14ac:dyDescent="0.3">
      <c r="B26" s="59" t="s">
        <v>54</v>
      </c>
      <c r="D26" s="117">
        <f>+D24+D25</f>
        <v>28000</v>
      </c>
      <c r="E26" s="55" t="s">
        <v>57</v>
      </c>
    </row>
    <row r="27" spans="2:12" ht="12.6" thickTop="1" x14ac:dyDescent="0.25"/>
    <row r="28" spans="2:12" x14ac:dyDescent="0.25">
      <c r="B28" s="180" t="s">
        <v>50</v>
      </c>
      <c r="C28" s="181"/>
      <c r="D28" s="181"/>
      <c r="E28" s="181"/>
      <c r="F28" s="181"/>
      <c r="G28" s="181"/>
      <c r="H28" s="182"/>
      <c r="J28" s="150" t="s">
        <v>152</v>
      </c>
    </row>
    <row r="30" spans="2:12" x14ac:dyDescent="0.25">
      <c r="B30" s="183" t="s">
        <v>59</v>
      </c>
      <c r="C30" s="184"/>
      <c r="D30" s="184"/>
      <c r="E30" s="184"/>
      <c r="F30" s="184"/>
      <c r="G30" s="184"/>
      <c r="H30" s="185"/>
    </row>
    <row r="54" spans="1:9" ht="13.2" customHeight="1" x14ac:dyDescent="0.25">
      <c r="A54" s="73"/>
      <c r="C54" s="73"/>
      <c r="F54" s="55"/>
      <c r="I54" s="73"/>
    </row>
    <row r="57" spans="1:9" ht="13.2" customHeight="1" x14ac:dyDescent="0.25">
      <c r="A57" s="74"/>
      <c r="C57" s="74"/>
      <c r="F57" s="55"/>
      <c r="I57" s="74"/>
    </row>
  </sheetData>
  <sheetProtection algorithmName="SHA-512" hashValue="mjTgPUdINKk2swDekkGmm4R7j1Y0KIwajVU9aCuiCn/G/71mbYue8YYhawOIxoiMMv5AEw7139biXLKIQjYWSw==" saltValue="22nGWlKens3YWIzMvUCIbg==" spinCount="100000" sheet="1" objects="1" scenarios="1"/>
  <mergeCells count="5">
    <mergeCell ref="B28:H28"/>
    <mergeCell ref="B30:H30"/>
    <mergeCell ref="D2:H2"/>
    <mergeCell ref="D3:H3"/>
    <mergeCell ref="D4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Detail for up to 40 pct</vt:lpstr>
      <vt:lpstr>Detail for up to 85 pct</vt:lpstr>
      <vt:lpstr>Recoveries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Eureka Redelinghuys</dc:creator>
  <cp:lastModifiedBy>Eureka Redelinghuys</cp:lastModifiedBy>
  <cp:lastPrinted>2019-05-15T10:13:38Z</cp:lastPrinted>
  <dcterms:created xsi:type="dcterms:W3CDTF">2019-05-14T08:14:38Z</dcterms:created>
  <dcterms:modified xsi:type="dcterms:W3CDTF">2020-02-13T08:25:36Z</dcterms:modified>
</cp:coreProperties>
</file>